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d16061f68e2495c" /></Relationships>
</file>

<file path=xl/workbook.xml><?xml version="1.0" encoding="utf-8"?>
<x:workbook xmlns:x="http://schemas.openxmlformats.org/spreadsheetml/2006/main">
  <x:sheets>
    <x:sheet xmlns:r="http://schemas.openxmlformats.org/officeDocument/2006/relationships" name="RESUMO EQTL x SETUP" sheetId="3" r:id="R873d06697fed4eaf"/>
    <x:sheet xmlns:r="http://schemas.openxmlformats.org/officeDocument/2006/relationships" name="Estrutura 2026" sheetId="2" r:id="R6964e637eb384390"/>
    <x:sheet xmlns:r="http://schemas.openxmlformats.org/officeDocument/2006/relationships" name="Caderno de Serviços 2026" sheetId="1" r:id="R8b91107821ca417c"/>
  </x:sheets>
  <x:definedNames>
    <x:definedName name="fator_correcao">'Caderno de Serviços 2026'!$E$3</x:definedName>
  </x:definedNames>
</x:workbook>
</file>

<file path=xl/sharedStrings.xml><?xml version="1.0" encoding="utf-8"?>
<x:sst xmlns:x="http://schemas.openxmlformats.org/spreadsheetml/2006/main">
  <x:si>
    <x:t xml:space="preserve">Estrutura de Referência</x:t>
  </x:si>
  <x:si>
    <x:t xml:space="preserve">EQUIPE</x:t>
  </x:si>
  <x:si>
    <x:t xml:space="preserve">TIPO DE SERVIÇO</x:t>
  </x:si>
  <x:si>
    <x:t xml:space="preserve">QTDE EQP</x:t>
  </x:si>
  <x:si>
    <x:t xml:space="preserve">PREÇO (R$)</x:t>
  </x:si>
  <x:si>
    <x:t xml:space="preserve">TOTAL (R$)</x:t>
  </x:si>
  <x:si>
    <x:t xml:space="preserve">PLANTÃO 16 HORAS MID SKY</x:t>
  </x:si>
  <x:si>
    <x:t xml:space="preserve">PLANTÃO</x:t>
  </x:si>
  <x:si>
    <x:t xml:space="preserve">Plantão 16 Horas 4x4</x:t>
  </x:si>
  <x:si>
    <x:t xml:space="preserve">Plantão 16 Horas 4x4 Comodato</x:t>
  </x:si>
  <x:si>
    <x:t xml:space="preserve">Plantão 16 Horas MINI SKY</x:t>
  </x:si>
  <x:si>
    <x:t xml:space="preserve">Plantão 8 Horas MINI SKY</x:t>
  </x:si>
  <x:si>
    <x:t xml:space="preserve">Plantão 8 Horas MINI SKY Comodato</x:t>
  </x:si>
  <x:si>
    <x:t xml:space="preserve">Plantão Leve 8 Horas Trio Carro 4x4</x:t>
  </x:si>
  <x:si>
    <x:t xml:space="preserve">Ligação Nova MINI SKY</x:t>
  </x:si>
  <x:si>
    <x:t xml:space="preserve">LIGAÇÃO NOVA</x:t>
  </x:si>
  <x:si>
    <x:t xml:space="preserve">Ligação Nova MID SKY</x:t>
  </x:si>
  <x:si>
    <x:t xml:space="preserve">Ligação Nova Multi 4x4</x:t>
  </x:si>
  <x:si>
    <x:t xml:space="preserve">Corte e Religação Leve</x:t>
  </x:si>
  <x:si>
    <x:t xml:space="preserve">CORTE</x:t>
  </x:si>
  <x:si>
    <x:t xml:space="preserve">Corte e Religação 4x4</x:t>
  </x:si>
  <x:si>
    <x:t xml:space="preserve">Equipe de Inspecao</x:t>
  </x:si>
  <x:si>
    <x:t xml:space="preserve">RECUPERAÇÃO DE ENERGIA</x:t>
  </x:si>
  <x:si>
    <x:t xml:space="preserve">Equipe de sustentação SMC MID SKY</x:t>
  </x:si>
  <x:si>
    <x:t xml:space="preserve">Equipe de sustentação SMC MINI SKY</x:t>
  </x:si>
  <x:si>
    <x:t xml:space="preserve">Manutenção Linha Viva 3 Homens sky</x:t>
  </x:si>
  <x:si>
    <x:t xml:space="preserve">LINHA VIVA</x:t>
  </x:si>
  <x:si>
    <x:t xml:space="preserve">Manutenção Linha Viva 4 Homens cesto duplo</x:t>
  </x:si>
  <x:si>
    <x:t xml:space="preserve">Manutenção Linha Viva 4 Homens cesto duplo (SMC)</x:t>
  </x:si>
  <x:si>
    <x:t xml:space="preserve">Construção/Manutenção 5 Homens</x:t>
  </x:si>
  <x:si>
    <x:t xml:space="preserve">LINHA MORTA</x:t>
  </x:si>
  <x:si>
    <x:t xml:space="preserve">Equipes de Qualidade</x:t>
  </x:si>
  <x:si>
    <x:t xml:space="preserve">QUALIDADE</x:t>
  </x:si>
  <x:si>
    <x:t xml:space="preserve">Manutenção de Equipamentos</x:t>
  </x:si>
  <x:si>
    <x:t xml:space="preserve">EQUIPAMENTOS</x:t>
  </x:si>
  <x:si>
    <x:t xml:space="preserve">Poda 3 Homens mid sky</x:t>
  </x:si>
  <x:si>
    <x:t xml:space="preserve">PODA</x:t>
  </x:si>
  <x:si>
    <x:t xml:space="preserve">Poda 3 Homens mid sky Comodato</x:t>
  </x:si>
  <x:si>
    <x:t xml:space="preserve">Poda - recolhimento</x:t>
  </x:si>
  <x:si>
    <x:t xml:space="preserve">Manutenção TAT sky 2h</x:t>
  </x:si>
  <x:si>
    <x:t xml:space="preserve">TAT</x:t>
  </x:si>
  <x:si>
    <x:t xml:space="preserve">Manutenção Linha Morta 5 Homens</x:t>
  </x:si>
  <x:si>
    <x:t xml:space="preserve">TOTAL</x:t>
  </x:si>
  <x:si>
    <x:t xml:space="preserve">EMPRESA:</x:t>
  </x:si>
  <x:si>
    <x:t xml:space="preserve">SETUP</x:t>
  </x:si>
  <x:si>
    <x:t xml:space="preserve">DATA DE PREENCHIMENTO:</x:t>
  </x:si>
  <x:si>
    <x:t xml:space="preserve">FATOR DE CORREÇÃO:</x:t>
  </x:si>
  <x:si>
    <x:t xml:space="preserve">Caderno de Serviços</x:t>
  </x:si>
  <x:si>
    <x:t xml:space="preserve">ÁREA</x:t>
  </x:si>
  <x:si>
    <x:t xml:space="preserve">CÓD. SERVIÇO</x:t>
  </x:si>
  <x:si>
    <x:t xml:space="preserve">DESCRIÇÃO SERVIÇO</x:t>
  </x:si>
  <x:si>
    <x:t xml:space="preserve">DESCRIÇÃO SERVIÇO DETALHADA</x:t>
  </x:si>
  <x:si>
    <x:t xml:space="preserve">UNIDADE DE MEDIDA</x:t>
  </x:si>
  <x:si>
    <x:t xml:space="preserve">VOLUMETRIA
(12 MESES)</x:t>
  </x:si>
  <x:si>
    <x:t xml:space="preserve">VALOR UNITÁRIO 
DO SERVIÇO</x:t>
  </x:si>
  <x:si>
    <x:t xml:space="preserve">VALOR UNITÁRIO 
PROPOSTO</x:t>
  </x:si>
  <x:si>
    <x:t xml:space="preserve">O&amp;M</x:t>
  </x:si>
  <x:si>
    <x:t xml:space="preserve">INST ATERRAMENTO COMPL 1HASTE LM</x:t>
  </x:si>
  <x:si>
    <x:t xml:space="preserve">INSTALAR ATERRAMENTO COMPLETO COM A UTILIZACAO DE 1 HASTE, EXCETO PARA CERCA, COM QUALQUER TIPO DE HASTE. CONFORME NORMA TECNICA VIGENTE. INCLUI: INST ELETRODUTO (QUANDO NECESSARIO), DESCER FIO CONDUTOR, QUEBRAR CALCADA (QUANDO NECESSARIO), ABRIR/FECHAR BURACO/VALA COM TERRA, CRAVAR HASTE, CONECTAR FIO CONDUTOR DE ATERRAMENTO A HASTE E AO NEUTRO/ ESTRUTURA/ ESTAI/ MENSAGEIRO. MEDIR E GARANTIR O ATERRAMENTO (CONFORME POP, VALOR EM Ω "OHMS"). QUANDO NECESSARIO INSTALAR HASTE ADICIONAL DE ATERRAMENTO, REMUNERAR COM ATIVIDADE ESPECIFICA.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</x:si>
  <x:si>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CONJUNTO</x:t>
  </x:si>
  <x:si>
    <x:t xml:space="preserve">INST ATERRAMENTO COMPL 3HASTES LM</x:t>
  </x:si>
  <x:si>
    <x:t xml:space="preserve">INSTALAR ATERRAMENTO COMPLETO COM A UTILIZACAO DE 3 HASTES, EXCETO PARA CERCA, COM QUALQUER TIPO DE HASTE, CONFORME NORMA TECNICA VIGENTE. INCLUI: INST ELETRODUTO (QUANDO NECESSARIO), DESCER FIO CONDUTOR, QUEBRAR CALCADA (QUANDO NECESSARIO), ABRIR/FECHAR BURACO/VALA COM TERRA, CRAVAR HASTE, CONECTAR FIO CONDUTOR DE ATERRAMENTO A HASTE E AO NEUTRO/ ESTRUTURA/ ESTAI/ MENSAGEIRO. MEDIR E GARANTIR O ATERRAMENTO (CONFORME POP, VALOR EM Ω "OHMS"). QUANDO NECESSARIO INSTALAR HASTE ADICIONAL DE ATERRAMENTO, REMUNERAR COM ATIVIDADE ESPECIFICA.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</x:si>
  <x:si>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INST ATERRAMENTO COMPL 5-8HASTES LM</x:t>
  </x:si>
  <x:si>
    <x:t xml:space="preserve">INSTALAR ATERRAMENTO COMPLETO COM A UTILIZACAO DE 5 A 8 HASTES, EXCETO PARA CERCA, COM QUALQUER TIPO DE HASTE, CONFORME NORMA TECNICA VIGENTE. INCLUI: INST ELETRODUTO (QUANDO NECESSARIO), DESCER FIO CONDUTOR, QUEBRAR CALCADA (QUANDO NECESSARIO), ABRIR/FECHAR BURACO/VALA COM TERRA, CRAVAR HASTE, CONECTAR FIO CONDUTOR DE ATERRAMENTO A HASTE E AO NEUTRO/ ESTRUTURA/ ESTAI/ MENSAGEIRO. MEDIR E GARANTIR O ATERRAMENTO (CONFORME POP, VALOR EM Ω "OHMS"). QUANDO NECESSARIO INSTALAR HASTE ADICIONAL DE ATERRAMENTO, REMUNERAR COM ATIVIDADE ESPECIFICA.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</x:si>
  <x:si>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ATERRAMENTO COMPL 12HASTES LM</x:t>
  </x:si>
  <x:si>
    <x:t xml:space="preserve">INSTALAR ATERRAMENTO COMPLETO COM A UTILIZACAO DE 12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</x:si>
  <x:si>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ATERRAMENTO COMPL 16HASTES LM</x:t>
  </x:si>
  <x:si>
    <x:t xml:space="preserve">INSTALAR ATERRAMENTO COMPLETO COM A UTILIZACAO DE 16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</x:si>
  <x:si>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ATERRAMENTO COMPL 25HASTES LM</x:t>
  </x:si>
  <x:si>
    <x:t xml:space="preserve">INSTALAR ATERRAMENTO COMPLETO COM A UTILIZACAO DE 25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</x:si>
  <x:si>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ATERRAMENTO COMPL 36HASTES LM</x:t>
  </x:si>
  <x:si>
    <x:t xml:space="preserve">INSTALAR ATERRAMENTO COMPLETO COM A UTILIZACAO DE 36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</x:si>
  <x:si>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1HASTE ADICIONAL ATERRAMENTO LM</x:t>
  </x:si>
  <x:si>
    <x:t xml:space="preserve">INSTALAR UMA HASTE ADICIONAL EM ATERRAMENTO, COM QUALQUER TIPO DE HASTE. ESTA ATIVIDADE E UTILIZADA PARA  REMUNERAR A MAIS A ATIVIDADE ATERRAMENTO, QUANDO ESTA INCLUI MAIS DE UMA  HASTE DE ATERRAMENTO. CONFORME NORMA TECNICA VIGENTE. INCLUI: QUEBRAR CALCADA (QUANDO NECESSARIO), ABRIR/FECHAR BURACO/VALA, CRAVAR HASTE, CONECTAR FIO CONDUTOR DE ATERRAMENTO A HASTE EXISTENTE E A ADICIONAL, REALIZAR AS INTERLIGACOES E CONEXOES NECESSARIAS. MEDIR E GARANTIR O ATERRAMENTO (CONFORME POP, VALOR EM Ω "OHMS"). NAO INCLUI RESTAURAR PASSEIO SIMPLES OU ESPECIAL, QUANDO NECESSARIO DEVE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</x:si>
  <x:si>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UNIDADE</x:t>
  </x:si>
  <x:si>
    <x:t xml:space="preserve">FURAR POCO P/ ATERRAMENTO ATE 15M LM</x:t>
  </x:si>
  <x:si>
    <x:t xml:space="preserve">FURAR POCO ARTESIANO PARA ATERRAMENTO, EM QUALQUER TIPO DE TERRENO, COM PROFUNDIDADE MENOR OU IGUAL A 15 METROS. CONFORME NORMA TECNICA VIGENTE. INCLUI: FURAR POCO ARTESIANO UTILIZANDO PERFURATRIZ ADEQUADA, CONFORME PROJETO, INSTALAR CONDUTOR DE ATERRAMENTO, HASTE E REALIZAR CONEXÕES NECESSÁRIAS. INCLUSO TODO MATERIAL NECESSARIO PARA A PERFURACAO.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</x:si>
  <x:si>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FURAR POCO P/ ATERRAMENTO MAIOR 15M LM</x:t>
  </x:si>
  <x:si>
    <x:t xml:space="preserve">FURAR POCO ARTESIANO PARA ATERRAMENTO, EM QUALQUER TIPO DE TERRENO, COM PROFUNDIDADE MAIOR QUE 15 METROS. CONFORME NORMA TECNICA VIGENTE. INCLUI: FURAR POCO ARTESIANO UTILIZANDO PERFURATRIZ ADEQUADA, CONFORME PROJETO, INSTALAR CONDUTOR DE ATERRAMENTO, HASTE E REALIZAR CONEXÕES NECESSÁRIAS. INCLUSO TODO MATERIAL NECESSARIO PARA A PERFURACAO.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</x:si>
  <x:si>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FIO TERRA LM</x:t>
  </x:si>
  <x:si>
    <x:t xml:space="preserve">INSTALAR O FIO CONDUTOR DE ATERRAMENTO (FIO TERRA) PARA RECOMPOSICAO DO SISTEMA DE ATERRAMENTO. CONFORME NORMA TECNICA VIGENTE. INCLUI: INSTALAR FIO CONDUTOR E CONEXAO DO CABO A(S) HASTE(S) DO SISTEMA DE ATERRAMENTO, AMARRACAO E FIXACAO DO CABO NO POSTE E INTERLIGACAO COM OS CONDUTORES DE ATERRAMENTO DA REDE. APROPRIACAO - CUSTEIO: QUANDO EM ATIVIDADE DE MANUTENCAO, APROPRIAR NO CENTRO E CLASSE DE CUSTO ESPECIFICA DA AREA. CONFORME ET.206.EQTL.NORMAS E QUALIDADE - CADERNO DE SERVICOS. QUANT MINIMA RECOMENDA: 2 PESSOAS. TIPO DE TURMA: LINHA MORTA (LM).</x:t>
  </x:si>
  <x:si>
    <x:t xml:space="preserve">INST SECCION E ATERRAM CERCA LM</x:t>
  </x:si>
  <x:si>
    <x:t xml:space="preserve">INSTALAR SECCIONAMENTO E ATERRAMENTO DE CERCA, COM QUALQUER TIPO DE HASTE DE ATERRAMENTO. CONFORME NORMA TECNICA VIGENTE. INCLUI: SECCIONAR O ARAME, INSTALAR O SECCIONADOR PREFORMADO, INSTALAR O FIO DE ATERRAMENTO COM PREFORMADO, ABRIR/FECHAR BURACO, CRAVAR HASTE DE ATERRAMENTO, FIXAR CONDUTOR DE ATERRAMENTO NA CERCA E HASTE ATRAVES DE CONECTORES, CONEXOES E TENSIONAMENTO DO ARAME DA CERCA CONFORME INSTRUCAO ESPECIFICA. ESTA ATIVIDADE E REMUNERADA POR CADA PONTO DE SECCIONAMENTO E ATERRAMENTO. EXEMPLO: SE A REDE PASSA TRANSVERSAL A UMA CERCA, ESTA SERA SECCIONADA E ATERRADA EM  DOIS PONTOS.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</x:si>
  <x:si>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SECCION E ATERRAM CERCA LM</x:t>
  </x:si>
  <x:si>
    <x:t xml:space="preserve">RETIRAR SECCIONAMENTO E ATERRAMENTO DE CERCA, COM QUALQUER TIPO DE HASTE DE ATERRAMENTO, ATRAVES DE UM CONJUNTO DE MATERIAIS. CONFORME NORMA TECNICA VIGENTE. INCLUI: RETIRAR SECCIONAMENTO DO ARAME, O SECCIONADOR PREFORMADO, O FIO DE ATERRAMENTO COM PREFORMADO, CONEXOES E TENSIONAR DO ARAME DA CERCA CONFORME INSTRUCAO ESPECIFICA. ESTA ATIVIDADE E REMUNERADA POR CADA PONTO DE SECCIONAMENTO E ATERRAMENTO. EXEMPLO: SE A REDE PASSA TRANSVERSAL A UMA CERCA, ESTA SERA SECCIONADA E ATERRADA EM  DOIS PONTOS. APROPRIACAO - CUSTEIO: QUANDO EM ATIVIDADE DE MANUTENCAO, APROPRIAR NO CENTRO E CLASSE DE CUSTO ESPECIFICA DA AREA. CONFORME ET.206.EQTL.NORMAS E QUALIDADE - CADERNO DE SERVICOS. QUANT MINIMA RECOMENDA: 2 PESSOAS. TIPO DE TURMA: LINHA MORTA (LM). </x:t>
  </x:si>
  <x:si>
    <x:t xml:space="preserve">TRATAMENTO QUIMICO DE SOLO P/ ATERRAM LM</x:t>
  </x:si>
  <x:si>
    <x:t xml:space="preserve">TRATAMENTO QUIMICO DE SOLO PARA ATERRAMENTO. CONFORME NORMA TECNICA VIGENTE. INCLUI: REALIZAR A REGULARIZACAO DA RESISTIVIDADE DO SOLO POR MEIO DO TRATAMENTO QUIMICO ADEQUADO, FORNECIMENTO DOS MATERIAIS, APLICACAO DOS MESMOS E A MEDICAO COMPROVADA DA NOVA RESISITIVIDADE. NECESSARIO MEDIR E GARANTIR O ATERRAMENTO (CONFORME PROCEDIMENTO), INSERIR AS EVIDENCIAS E RESULTADOS NA DOCUMENTACAO DA OBRA.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</x:si>
  <x:si>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MEDIR RESISTENCIA ATERRAMENTO LM</x:t>
  </x:si>
  <x:si>
    <x:t xml:space="preserve">MEDIR RESISTENCIA DE ATERRAMENTO. CONFORME NORMA TECNICA VIGENTE. INCLUI: MEDIR UMA LIGACAO A TERRA COMPLETA, UTILIZANDO O ALICATE TERROMETRO, EM QUALQUER TIPO DE POSTE, EM CIRCUITO PRIMARIO OU SECUNDARIO, URBANA OU RURAL. MEDIR O ATERRAMENTO (CONFORME POP, VALOR EM Ω "OHMS") E INSERIR AS EVIDENCIAS E RESULTADOS NA DOCUMENTACAO DA OBRA OU NOTA DE SERVICO. APROPRIACAO - CUSTEIO: QUANDO EM ATIVIDADE DE MANUTENCAO, APROPRIAR NO CENTRO E CLASSE DE CUSTO ESPECIFICA DA AREA. CONFORME ET.206.EQTL.NORMAS E QUALIDADE - CADERNO DE SERVICOS. QUANT MINIMA RECOMENDA: 2 PESSOAS. TIPO DE TURMA: LINHA MORTA (LM).</x:t>
  </x:si>
  <x:si>
    <x:t xml:space="preserve">INST CHAVE FUSIVEL RELIG LM</x:t>
  </x:si>
  <x:si>
    <x:t xml:space="preserve">INSTALAR UMA CHAVE FUSIVEL RELIGADORA (1 FASE COM 3 CARTUCHOS), INDEPENDENTE DA CLASSE DE TENSAO, VERIFICANDO AS CONDICOES GERAIS DA ESTRUTURA. CONFORME NORMA TECNICA VIGENTE. INCLUI: INSTALAR CHAVE FUSIVEL RELIGADORA COM ACESSORIOS DE FIXACAO, ELO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</x:si>
  <x:si>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FUSIVEL RELIG LM</x:t>
  </x:si>
  <x:si>
    <x:t xml:space="preserve">RETIRAR UMA CHAVE FUSIVEL RELIGADORA (1 FASE COM 3 CARTUCHOS), INDEPENDENTE DA CLASSE DE TENSAO, VERIFICANDO AS CONDICOES GERAIS DA ESTRUTURA. CONFORME NORMA TECNICA VIGENTE. INCLUI: RETIRAR CHAVE FUSIVEL RELIGADORA COM ACESSORIOS DE FIXACAO E DESCONEXAO A REDE, CONEXOES NECESSARIAS/PADRONIZADAS A REDE. NECESSARIO VERIFICAR CONDICOES GERIAS DA ESTRTURA (NIVELAR, APERTAR, ETC). APROPRIACAO - CUSTEIO: QUANDO EM ATIVIDADE DE MANUTENCAO, APROPRIAR NO CENTRO E CLASSE DE CUSTO ESPECIFICA DA AREA. CONFORME ET.206.EQTL.NORMAS E QUALIDADE - CADERNO DE SERVICOS. QUANT MINIMA RECOMENDA: 2 PESSOAS. TIPO DE TURMA: LINHA MORTA (LM). </x:t>
  </x:si>
  <x:si>
    <x:t xml:space="preserve">INST ESTR CP CHAVE FUSIVEL RELIG 1/2F LM</x:t>
  </x:si>
  <x:si>
    <x:t xml:space="preserve">INSTALAR ESTRUTURA COMPLETA PARA CHAVE FUSIVEL RELIGADORA (1 FASE COM 3 CARTUCHOS) EM REDE MONOFASICA OU BIFASICA (1F OU 2F), INDEPENDENTE DA CLASSE DE TENSAO. CONFORME NORMA TECNICA VIGENTE. INCLUI: INSTALAR ESTRUTURA COMPLETA DO 2° NIVEL, 1 CRUZETA TIPO T, ISOLADOR PILAR (QUANDO NECESSARIO), 1 OU 2 CHAVES FUSIVEL RELIGADORA COM ACESSORIOS DE FIXACAO, GRAMPO, ELO E CONEXOES NECESSARIAS/PADRONIZADAS A REDE. INSTALAR PLACA DE IDENTIFICACAO.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</x:si>
  <x:si>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CP CHAVE FUSIVEL RELIG 1/2F LM</x:t>
  </x:si>
  <x:si>
    <x:t xml:space="preserve">RETIRAR ESTRUTURA COMPLETA PARA CHAVE FUSIVEL RELIGADORA (1 FASE COM 3 CARTUCHOS) EM REDE MONOFASICA OU BIFASICA (1F OU 2F), INDEPENDENTE DA CLASSE DE TENSAO. CONFORME NORMA TECNICA VIGENTE. INCLUI: RETIRAR ESTRUTURA COMPLETA DO 2° NIVEL, 1 CRUZETA TIPO T, ISOLADOR PILAR (QUANDO NECESSARIO), 1 OU 2 CHAVES FUSIVEL RELIGADORA COM ACESSORIOS DE FIXACAO, GRAMPO, ELO E DESCONEXOES NECESSARIAS A REDE. RETIRAR A PLACA DE IDENTIFICACAO. NAO INCLUI A RETIRARDA DO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</x:si>
  <x:si>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ESTR CP CHAVE FUSIVEL RELIG 3F LM</x:t>
  </x:si>
  <x:si>
    <x:t xml:space="preserve">INSTALAR ESTRUTURA COMPLETA PARA CHAVE FUSIVEL RELIGADORA (1 FASE COM 3 CARTUCHOS) EM REDE TRIFASICA (3F), INDEPENDENTE DA CLASSE DE TENSAO. CONFORME NORMA TECNICA VIGENTE. INCLUI: INSTALAR ESTRUTURA COMPLETA DO 2° NIVEL, 2 CRUZETAS MEIO BECO, 3 ISOLADORES PILAR, 3 CHAVES FUSIVEL RELIGADORA COM ACESSORIOS DE FIXACAO, GRAMPO, ELO E CONEXOES NECESSARIAS/PADRONIZADAS A REDE. INSTALAR PLACA DE IDENTIFICACAO.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</x:si>
  <x:si>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CP CHAVE FUSIVEL RELIG 3F LM</x:t>
  </x:si>
  <x:si>
    <x:t xml:space="preserve">RETIRAR ESTRUTURA COMPLETA PARA CHAVE FUSIVEL RELIGADORA (1 FASE COM 3 CARTUCHOS) EM REDE TRIFASICA (3F), INDEPENDENTE DA CLASSE DE TENSAO. CONFORME NORMA TECNICA VIGENTE. INCLUI: RETIRAR ESTRUTURA COMPLETA DO 2° NIVEL, 2 CRUZETAS MEIO BECO, 3 ISOLADORES PILAR, 3 CHAVES FUSIVEL RELIGADORA COM ACESSORIOS DE FIXACAO, ELO E DESCONEXOES NECESSARIAS A REDE. RETIRAR PLACA DE IDENTIFICACAO. NAO INCLUI A RETIRADA DO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</x:si>
  <x:si>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ESTR CP CHAVE FUSIVEL 1F LM</x:t>
  </x:si>
  <x:si>
    <x:t xml:space="preserve">INSTALAR ESTRUTURA COMPLETA PARA CHAVE FUSIVEL EM REDE MONOFÁSICA (1F), INDEPENDENTE DA CLASSE DE TENSAO. CONFORME NORMA TECNICA VIGENTE. INCLUI: INSTALAR ESTRUTURA COMPLETA DO 2° NIVEL, SUPORTE TIPO T E 1 CHAVE FUSIVEL COM ACESSORIOS DE FIXACAO, GRAMPO, ELO E CONEXOES NECESSARIAS/PADRONIZADAS A REDE. INSTALAR PLACA DE IDENTIFICACAO. NAO INCLUI 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</x:si>
  <x:si>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ESTR CP CHAVE FUSIVEL 1F LM</x:t>
  </x:si>
  <x:si>
    <x:t xml:space="preserve">RETIRAR ESTRUTURA COMPLETA PARA CHAVE FUSIVEL EM REDE MONOFÁSICA (1F), INDEPENDENTE DA CLASSE DE TENSAO. CONFORME NORMA TECNICA VIGENTE. INCLUI: RETIRAR ESTRUTURA COMPLETA DO 2° NIVEL, SUPORTE TIPO T E 1 CHAVE FUSIVEL COM ACESSORIOS DE FIXACAO, GRAMPO, ELO E DESCONEXOES NECESSARIAS A REDE. RETIRAR PLACA DE IDENTIFICACAO. NAO INCLUI 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 </x:t>
  </x:si>
  <x:si>
    <x:t xml:space="preserve">INST ESTR CP CHAVE FUSIVEL 2F LM</x:t>
  </x:si>
  <x:si>
    <x:t xml:space="preserve">INSTALAR ESTRUTURA COMPLETA PARA CHAVE FUSIVEL EM REDE BIFASICA (2F), INDEPENDENTE DA CLASSE DE TENSAO. CONFORME NORMA TECNICA VIGENTE. INCLUI: INSTALAR ESTRUTURA COMPLETA DO 2° NIVEL, CRUZETA E 2 CHAVES FUSIVEIS COM ACESSORIOS DE FIXACAO, GRAMPO, ELO E CONEXOES NECESSARIAS/PADRONIZADAS A REDE. INSTALAR PLACA DE IDENTIFICACAO. NAO INCLUI 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</x:si>
  <x:si>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CP CHAVE FUSIVEL 2F LM</x:t>
  </x:si>
  <x:si>
    <x:t xml:space="preserve">RETIRAR ESTRUTURA COMPLETA PARA CHAVE FUSIVEL EM REDE BIFASICA (2F), INDEPENDENTE DA CLASSE DE TENSAO. CONFORME NORMA TECNICA VIGENTE. INCLUI: RETIRAR ESTRUTURA COMPLETA DO 2° NIVEL, CRUZETA E 2 CHAVES FUSIVEIS COM ACESSORIOS DE FIXACAO, GRAMPO, ELO E DESCONEXOES NECESSARIAS A REDE. RETIRAR PLACA DE EQUIPAMENTO. NAO INCLUI 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</x:si>
  <x:si>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ESTR CP CHAVE FUSIVEL 3F LM</x:t>
  </x:si>
  <x:si>
    <x:t xml:space="preserve">INSTALAR ESTRUTURA COMPLETA PARA CHAVE FUSIVEL EM REDE TRIFASICA (3F), INDEPENDENTE DA CLASSE DE TENSAO. CONFORME NORMA TECNICA VIGENTE. INCLUI: INSTALAR ESTRUTURA COMPLETA DO 2° NIVEL, CRUZETA E 3 CHAVES FUSIVEIS COM ACESSORIOS DE FIXACAO, GRAMPO, ELO E CONEXOES NECESSARIAS/PADRONIZADAS A REDE. INSTALAR PLACA DE IDENTIFICACAO. NAO INCLUI 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</x:si>
  <x:si>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CP CHAVE FUSIVEL 3F LM</x:t>
  </x:si>
  <x:si>
    <x:t xml:space="preserve">RETIRAR ESTRUTURA COMPLETA PARA CHAVE FUSIVEL EM REDE TRIFASICA (3F), INDEPENDENTE DA CLASSE DE TENSAO. CONFORME NORMA TECNICA VIGENTE. INCLUI: RETIRAR ESTRUTURA COMPLETA DO 2° NIVEL, CRUZETA E 3 CHAVES FUSIVEIS COM ACESSORIOS DE FIXACAO, GRAMPO, ELO E DESCONEXOES NECESSARIAS A REDE. RETIRAR PLACA DE EQUIPAMENTO. NAO INCLUI 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</x:si>
  <x:si>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CHAVE FUSIVEL 15/25KV LM</x:t>
  </x:si>
  <x:si>
    <x:t xml:space="preserve">INSTALAR UMA CHAVE FUSIVEL 15/25KV, VERIFICANDO AS CONDICOES GERAIS DA ESTRUTURA. CONFORME NORMA TECNICA VIGENTE. INCLUI: INSTALAR CHAVE FUSIVEL COM ACESSORIOS DE FIXACAO, ELO,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</x:si>
  <x:si>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FUSIVEL 15/25KV LM</x:t>
  </x:si>
  <x:si>
    <x:t xml:space="preserve">RETIRAR UMA CHAVE FUSIVEL 15/25KV, VERIFICANDO AS CONDICOES GERAIS DA ESTRUTURA. CONFORME NORMA TECNICA VIGENTE. INCLUI: RETIRAR CHAVE FUSIVEL COM ACESSORIOS DE FIXACAO, ELO,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t>
  </x:si>
  <x:si>
    <x:t xml:space="preserve">INST CHAVE FUSIVEL 34,5KV LM</x:t>
  </x:si>
  <x:si>
    <x:t xml:space="preserve">INSTALAR UMA CHAVE FUSIVEL 34,5KV, VERIFICANDO AS CONDICOES GERAIS DA ESTRUTURA. CONFORME NORMA TECNICA VIGENTE. INCLUI: INSTALAR CHAVE FUSIVEL COM ACESSORIOS DE FIXACAO, ELO,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</x:si>
  <x:si>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FUSIVEL 34,5KV LM</x:t>
  </x:si>
  <x:si>
    <x:t xml:space="preserve">RETIRAR UMA CHAVE FUSIVEL 34,5KV, VERIFICANDO AS CONDICOES GERAIS DA ESTRUTURA. CONFORME NORMA TECNICA VIGENTE. INCLUI: RETIRAR CHAVE FUSIVEL COM ACESSORIOS DE FIXACAO, ELO,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t>
  </x:si>
  <x:si>
    <x:t xml:space="preserve">INST CHAVE FACA LM</x:t>
  </x:si>
  <x:si>
    <x:t xml:space="preserve">INSTALAR UMA CHAVE SECCIONADORA MONOPOLAR (FACA), INDEPENDENTE DA CLASSE DE TENSAO, VERIFICANDO AS CONDICOES GERAIS DA ESTRUTURA. CONFORME NORMA TECNICA VIGENTE. INCLUI: INSTALAR CHAVE FACA COM ACESSORIOS DE FIXACAO,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</x:si>
  <x:si>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FACA LM</x:t>
  </x:si>
  <x:si>
    <x:t xml:space="preserve">RETIRAR UMA CHAVE SECCIONADORA MONOPOLAR (FACA), INDEPENDENTE DA CLASSE DE TENSAO, VERIFICANDO AS CONDICOES GERAIS DA ESTRUTURA. CONFORME NORMA TECNICA VIGENTE. INCLUI: RETIRAR CHAVE FACA COM ACESSORIOS DE FIXACAO,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t>
  </x:si>
  <x:si>
    <x:t xml:space="preserve">INST CHAVE SECCIONADORA A SECO 3F LM</x:t>
  </x:si>
  <x:si>
    <x:t xml:space="preserve">INSTALAR UMA CHAVE SECCIONADORA A SECO TRIPOLAR/TRIFASICA, INDEPENDENTE DA CLASSE DE TENSAO, VERIFICANDO AS CONDICOES GERAIS DA ESTRUTURA. CONFORME NORMA TECNICA VIGENTE. INCLUI: INSTALAR CHAVE COM ACESSORIOS DE FIXACAO, JUMPER E CONEXOES NECESSARIAS/PADRONIZADAS A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</x:si>
  <x:si>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SECCIONADORA A SECO 3F LM</x:t>
  </x:si>
  <x:si>
    <x:t xml:space="preserve">RETIRAR UMA CHAVE SECCIONADORA A SECO TRIPOLAR/TRIFASICA, INDEPENDENTE DA CLASSE DE TENSAO, VERIFICANDO AS CONDICOES GERAIS DA ESTRUTURA. CONFORME NORMA TECNICA VIGENTE. INCLUI: RETIRAR CHAVE COM ACESSORIOS DE FIXACAO, JUMPER E DESCONEXOES NECESSARIAS A REDE. APROPRIACAO - CUSTEIO: QUANDO EM ATIVIDADE DE MANUTENCAO, APROPRIAR NO CENTRO E CLASSE DE CUSTO ESPECIFICA DA AREA. CONFORME ET.206.EQTL.NORMAS E QUALIDADE - CADERNO DE SERVICOS. QUANT MINIMA RECOMENDA: 2 PESSOAS. TIPO DE TURMA: LINHA MORTA (LM). </x:t>
  </x:si>
  <x:si>
    <x:t xml:space="preserve">INST CHAVE BY-PASS LM</x:t>
  </x:si>
  <x:si>
    <x:t xml:space="preserve">INSTALAR UMA CHAVE BY-PASS, INDEPENDENTE DA CLASSE DE TENSAO, VERIFICANDO AS CONDICOES GERAIS DA ESTRUTURA. CONFORME NORMA TECNICA VIGENTE. INCLUI: INSTALAR CHAVE BY-PASS COM ACESSORIOS DE FIXACAO,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</x:si>
  <x:si>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BY-PASS LM</x:t>
  </x:si>
  <x:si>
    <x:t xml:space="preserve">RETIRAR UMA CHAVE BY-PASS, INDEPENDENTE DA CLASSE DE TENSAO, VERIFICANDO AS CONDICOES GERAIS DA ESTRUTURA. CONFORME NORMA TECNICA VIGENTE. INCLUI: INSTALAR CHAVE BY-PASS COM ACESSORIOS DE FIXACAO,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t>
  </x:si>
  <x:si>
    <x:t xml:space="preserve">INST CHAVE A OLEO LM</x:t>
  </x:si>
  <x:si>
    <x:t xml:space="preserve">INSTALAR UMA CHAVE A OLEO, INDEPENDENTE DA CLASSE DE TENSAO, VERIFICANDO AS CONDICOES GERAIS DA ESTRUTURA. CONFORME NORMA TECNICA VIGENTE. INCLUI: INSTALAR CHAVE COM ACESSORIOS DE FIXACAO, JUMPER E CONEXOES NECESSARIAS/PADRONIZADAS A REDE E CONTROLE.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</x:si>
  <x:si>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RET CHAVE A OLEO LM</x:t>
  </x:si>
  <x:si>
    <x:t xml:space="preserve">RETIRAR UMA CHAVE A OLEO, INDEPENDENTE DA CLASSE DE TENSAO, VERIFICANDO AS CONDICOES GERAIS DA ESTRUTURA. CONFORME NORMA TECNICA VIGENTE. INCLUI: RETIRAR CHAVE COM ACESSORIOS DE FIXACAO, JUMPER E DESCONEXOES NECESSARIAS A REDE. APROPRIACAO - CUSTEIO: QUANDO EM ATIVIDADE DE MANUTENCAO, APROPRIAR NO CENTRO E CLASSE DE CUSTO ESPECIFICA DA AREA. CONFORME ET.206.EQTL.NORMAS E QUALIDADE - CADERNO DE SERVICOS. QUANT MINIMA RECOMENDA: 2 PESSOAS. TIPO DE TURMA: LINHA MORTA (LM). </x:t>
  </x:si>
  <x:si>
    <x:t xml:space="preserve">INST ELO FUSIVEL LM</x:t>
  </x:si>
  <x:si>
    <x:t xml:space="preserve">INSTALAR ELO FUSIVEL, PORTA FUSIVEL E/OU CARTUCHO, EM UMA MESMA ESTRUTURA. CONFORME NORMA TECNICA VIGENTE. INCLUI: ABRIR E FECHAR DE CHAVES, CASO NECESSARIO, EM UMA MESMA ESTRUTURA, INSTALAR ELO FUSIVEL, PORTA FUSIVEL E/OU CARTUCHO.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t>
  </x:si>
  <x:si>
    <x:t xml:space="preserve">RET ELO FUSIVEL LM</x:t>
  </x:si>
  <x:si>
    <x:t xml:space="preserve">RETIRAR ELO FUSIVEL, PORTA FUSIVEL E/OU CARTUCHO, EM UMA MESMA ESTRUTURA. CONFORME NORMA TECNICA VIGENTE. INCLUI: ABRIR E FECHAR DE CHAVES, CASO NECESSARIO, EM UMA MESMA ESTRUTURA, RETIRAR ELO FUSIVEL, PORTA FUSIVEL E/OU CARTUCHO.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t>
  </x:si>
  <x:si>
    <x:t xml:space="preserve">INST ELO FUSIVEL C/ BY-PASS TEMP LM</x:t>
  </x:si>
  <x:si>
    <x:t xml:space="preserve">INSTALAR ELO FUSIVEL E/OU CARTUCHO, COM USO DE DISPOSITIVO BY-PASS TEMPORARIO. CONFORME NORMA TECNICA VIGENTE. INCLUI: ABRIR E FECHAR DE CHAVES, CASO NECESSARIO, EM UMA MESMA ESTRUTURA, INSTALAR ELO FUSIVEL E/OU CARTUCHO E INSTALAR/RETIRAR O DISPOSITIVO BY-PASS TEMPORARIO PARA CHAVE FUSIVEL.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t>
  </x:si>
  <x:si>
    <x:t xml:space="preserve">RET ELO FUSIVEL C/ BY-PASS TEMP LM</x:t>
  </x:si>
  <x:si>
    <x:t xml:space="preserve">RETIRAR ELO FUSIVEL E/OU CARTUCHO, COM USO DE DISPOSITIVO BY-PASS TEMPORARIO. CONFORME NORMA TECNICA VIGENTE. INCLUI: ABRIR E FECHAR DE CHAVES, CASO NECESSARIO, EM UMA MESMA ESTRUTURA, INSTALAR/RETIRAR O DISPOSITIVO BY-PASS TEMPORARIO PARA CHAVE FUSIVEL E RETIRAR ELO FUSIVEL E/OU CARTUCHO.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t>
  </x:si>
  <x:si>
    <x:t xml:space="preserve">OPERAR/MANOB CHAVE/GRAMPO LV LM</x:t>
  </x:si>
  <x:si>
    <x:t xml:space="preserve">OPERAR E/OU MANOBRAR (ABRIR E FECHAR) CHAVES (FUSIVEL/FACA/TRIPOLARES) OU GRAMPOS DE LINHA VIVA. CONFORME NORMA TECNICA VIGENTE. INCLUI: ABRIR E FECHAR CHAVES, EQUIPAMENTOS OU GRAMPOS DE LINHA VIVA, EM UMA MESMA ESTRUTURA, COM OBJETIVO DE MANOBRAS PARA SERVICOS DE CONSTRUCAO E MANUTENCAO. INCLUI A SUBSTITUICAO DE ELOS FUSIVEIS E/OU CARTUCHOS CASO NECESSARIO.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</x:si>
  <x:si>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INST SENSOR FALTA LM</x:t>
  </x:si>
  <x:si>
    <x:t xml:space="preserve">INSTALAR UM OU MAIS SENSORES DE FALTA, INDEPENDENTE DA CLASSE DE TENSAO E NUMERO DE FASES. CONFORME NORMA TECNICA VIGENTE. INCLUI: INSTALAR UM OU MAIS SENSORES DE FALTA NA REDE DE MEDIA TENSAO COM TODAS AS CONEXOES NECESSARIAS/PADRONIZADAS A REDE. APROPRIACAO - INVESTIMENTO: QUANDO ASSOCIADA A UC ESSA ATIVIDADE DEVE SER APROPRIADA NA ODI. CONFORME ET.206.EQTL.NORMAS E QUALIDADE - CADERNO DE SERVICOS. QUANT MINIMA RECOMENDA: 2 PESSOAS. TIPO DE TURMA: LINHA MORTA (LM). </x:t>
  </x:si>
  <x:si>
    <x:t xml:space="preserve">RET SENSOR FALTA LM</x:t>
  </x:si>
  <x:si>
    <x:t xml:space="preserve">RETIRAR UM OU MAIS SENSORES DE FALTA, INDEPENDENTE DA CLASSE DE TENSAO E NUMERO DE FASES. CONFORME NORMA TECNICA VIGENTE. INCLUI: RETIRAR UM OU MAIS SENSORES DE FALTA NA REDE DE MEDIA TENSAO E TODAS AS DESCONEXOES NECESSARIAS A REDE. APROPRIACAO - CUSTEIO: QUANDO EM ATIVIDADE DE MANUTENCAO, APROPRIAR NO CENTRO E CLASSE DE CUSTO ESPECIFICA DA AREA. CONFORME ET.206.EQTL.NORMAS E QUALIDADE - CADERNO DE SERVICOS. QUANT MINIMA RECOMENDA: 2 PESSOAS. TIPO DE TURMA: LINHA MORTA (LM). </x:t>
  </x:si>
  <x:si>
    <x:t xml:space="preserve">INST ESTR CP SENSOR FALTA POSTE LM</x:t>
  </x:si>
  <x:si>
    <x:t xml:space="preserve">INSTALAR ESTRUTURA COMPLETA PARA SENSOR DE FALTA EM POSTE, COM EQUIPAMENTO, INDEPENDENTE DA CLASSE DE TENSAO E NUMERO DE FASES. CONFORME NORMA TECNICA VIGENTE. INCLUI: INSTALAR UM OU MAIS SENSORES DE FALTA EM UMA, DUAS OU TRES FASES, CONTROLE  DO SENSOR, SUPORTE T, CHAVE FUSIVEL, FERRAGENS, ELETRODUTO, JUMPER, GRAMPO LV, CONEXOES NECESSARIAS/PADRONIZADAS A REDE, TRANSFORMADOR OU TP MONOFASICO, PARA-RAIOS DE MT E BT, SISTEMA DE ATERRAMENTO COMPLETO PADRONIZADO E A PLACA DE IDENTIFICACAO. MEDIR E GARANTIR O ATERRAMENTO (CONFORME POP, VALOR EM Ω "OHMS").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2 PESSOAS. TIPO DE TURMA: LINHA MORTA (LM).</x:t>
  </x:si>
  <x:si>
    <x:t xml:space="preserve">RET ESTR CP SENSOR FALTA POSTE LM</x:t>
  </x:si>
  <x:si>
    <x:t xml:space="preserve">RETIRAR ESTRUTURA COMPLETA PARA SENSOR DE FALTA EM POSTE, COM EQUIPAMENTO, INDEPENDENTE DA CLASSE DE TENSAO E NUMERO DE FASES. CONFORME NORMA TECNICA VIGENTE. INCLUI: RETIRAR SENSOR DE FALTA EM UMA, DUAS OU TRES FASES, CONTROLE  DO SENSOR, SUPORTE T, CHAVE FUSIVEL, FERRAGENS, ELETRODUTO, JUMPER, GRAMPO LV, CONEXOES, TRANSFORMADOR OU TP MONOFASICO, PARA-RAIOS DE MT E BT, E DESCONEXOES NECESSARIAS A REDE E RETIRAR FIO CONDUTOR DE ATERRAMENTO.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</x:si>
  <x:si>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RELIGADOR 1F POSTE LM</x:t>
  </x:si>
  <x:si>
    <x:t xml:space="preserve">INSTALAR RELIGADOR MONOFASICO EM POSTE, INDEPENDENTE DA CLASSE DE TENSAO. CONFORME NORMA TECNICA VIGENTE. INCLUI: INSTALAR O RELIGADOR COM SUPORTE, INSTALAR CONTROLE, CONECTAR AO CONTROLE, TRANSFORMADOR E/OU TP, CHAVES, CONEXOES NECESSARIAS/PADRONIZADAS A REDE E FIO CONDUTOR DO SISTEMA DE ATERRAMENTO EXISTENTE. INSTALAR AS CONEXOES NECESSARIAS A REDE E PLACA DE IDENTIFICACAO DO EQUIPAMENTO, QUANDO NECESSARIO. APROPRIACAO - INVESTIMENTO: QUANDO ASSOCIADA A UC ESSA ATIVIDADE DEVE SER APROPRIADA NA ODI. CONFORME ET.206.EQTL.NORMAS E QUALIDADE - CADERNO DE SERVICOS. QUANT MINIMA RECOMENDA: 2 PESSOAS. TIPO DE TURMA: LINHA MORTA (LM).</x:t>
  </x:si>
  <x:si>
    <x:t xml:space="preserve">RET RELIGADOR 1F POSTE LM</x:t>
  </x:si>
  <x:si>
    <x:t xml:space="preserve">RETIRAR RELIGADOR MONOFASICO EM POSTE, INDEPENDENTE DA CLASSE DE TENSAO. CONFORME NORMA TECNICA VIGENTE. INCLUI: RETIRAR O RELIGADOR COM SUPORTE, RETIRAR CONTROLE, DESCONECTAR AO CONTROLE, TRANSFORMADOR E/OU TP, CHAVES, DESCONEXOES NECESSARIAS A REDE E FIO CONDUTOR DO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</x:si>
  <x:si>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ESTR CP RELIGADOR 1F POSTE LM</x:t>
  </x:si>
  <x:si>
    <x:t xml:space="preserve">INSTALAR ESTRUTURA COMPLETA PARA RELIGADOR MONOFASICO EM POSTE, COM EQUIPAMENTO, INDEPENDENTE DA CLASSE DE TENSAO. CONFORME NORMA TECNICA VIGENTE. INCLUI: INSTALAR RELIGADOR 1F, CRUZETA, CHAVE FUSIVEL, PARA-RAIOS (MT E BT), TRANSFORMADOR DT OU TP, CONTROLE DO RELIGADOR, COM SUAS ESTRUTURAS DE SUSTENTACAO, PLACA DE IDENTIFICACAO, JUMPER E CONEXOES NECESSARIAS/PADRONIZADAS A REDE, E SISTEMA DE ATERRAMENTO COMPLETO PADRONIZADO. INSTALAR PLACA DE IDENTIFICACAO. MEDIR E GARANTIR O ATERRAMENTO (CONFORME POP, VALOR EM Ω "OHMS").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</x:si>
  <x:si>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RET ESTR CP RELIGADOR 1F POSTE LM</x:t>
  </x:si>
  <x:si>
    <x:t xml:space="preserve">RETIRAR ESTRUTURA COMPLETA PARA RELIGADOR MONOFASICO EM POSTE, COM EQUIPAMENTO, INDEPENDENTE DA CLASSE DE TENSAO. CONFORME NORMA TECNICA VIGENTE. INCLUI: RETIRAR RELIGADOR 1F, CRUZETA, CHAVE FUSIVEL, PARA-RAIOS (MT E BT), TRANSFORMADOR DT E/OU TP, CONTROLE DO RELIGADOR, COM SUAS ESTRUTURAS DE SUSTENTACAO, JUMPER E DESCONEXOES NECESSARIAS A REDE, DESCONECTAR E RETIRAR FIO CONDUTOR DE ATERRAMENTO. RETIRAR PLACA DE IDENTIFICACAO. NAO INCLUI A RETIRADA DO POSTE E ESTRUTURA PRIMARIA (1NIVEL), QUANDO NECESSARIO DEVERA SER CONSIDERADO EM ATIVIDADE ESPECIFICA.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</x:si>
  <x:si>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RELIGADOR DIST 1F BASE C LM</x:t>
  </x:si>
  <x:si>
    <x:t xml:space="preserve">INSTALAR RELIGADOR MONOFASICO DO TIPO BASE C, INDEPENDENTE DA CLASSE DE TENSAO. CONFORME NORMA TECNICA VIGENTE. INCLUI: INSTALAR RELIGADOR COM A CHAVE, CASO NECESSARIO CONFORME MODELO DO RELIGADOR, CONECTOR, JUMPER E CONEXOES NECESSARIAS/PADRONIZADAS A REDE. INSTALAR PLACA DE IDENTIFICACAO, QUANDO NECESSARIO. APROPRIACAO - INVESTIMENTO: QUANDO ASSOCIADA A UC ESSA ATIVIDADE DEVE SER APROPRIADA NA ODI. CONFORME ET.206.EQTL.NORMAS E QUALIDADE. QUANT MINIMA RECOMENDA: 2 PESSOAS. TIPO DE TURMA: LINHA MORTA (LM).</x:t>
  </x:si>
  <x:si>
    <x:t xml:space="preserve">RET RELIGADOR DIST 1F BASE C LM</x:t>
  </x:si>
  <x:si>
    <x:t xml:space="preserve">RETIRAR RELIGADOR MONOFASICO DO TIPO BASE C, INDEPENDENTE DA CLASSE DE TENSAO. CONFORME NORMA TECNICA VIGENTE. INCLUI: RETIRAR RELIGADOR COM A CHAVE, CASO NECESSARIO CONFORME MODELO DO RELIGADOR, CONECTOR, JUMPER E DESCONEXOES NECESSARIAS A REDE. RETIRAR PLACA DE IDENTIFICACAO, QUANDO NECESSARIO. APROPRIACAO - CUSTEIO: QUANDO EM ATIVIDADE DE MANUTENCAO, APROPRIAR NO CENTRO E CLASSE DE CUSTO ESPECIFICA DA AREA. CONFORME ET.206.EQTL.NORMAS E QUALIDADE. QUANT MINIMA RECOMENDA: 2 PESSOAS. TIPO DE TURMA: LINHA MORTA (LM).</x:t>
  </x:si>
  <x:si>
    <x:t xml:space="preserve">INST ESTR CP RELIG DIST 1F BASE C 1F LM</x:t>
  </x:si>
  <x:si>
    <x:t xml:space="preserve">INSTALAR ESTRUTURA COMPLETA PARA RELIGADOR DE DISTRIBUICAO MONOFASICO DO TIPO BASE C, EM REDE MONOFASICA (1F), INDEPENDENTE DA CLASSE DE TENSAO. CONFORME NORMA TECNICA VIGENTE. INCLUI: INSTALAR 1 RELIGADOR COM A CHAVE, CASO NECESSARIO CONFORME MODELO DO RELIGADOR, CONTROLE DO RELIGADOR, TRANSFORMADOR OU TP MONOFASICO, CONECTOR, JUMPER E DESCONEXOES NECESSARIAS A REDE, CRUZETA/SUPORTE T, CHAVE FUSIVEL, PARA-RAIOS (MT), SISTEMA DE ATERRAMENTO (CABO, CONEXAO E HASTES NECESSARIAS) E PLACA DE IDENTIFICACAO. A INSTALACAO DO POSTE E DA ESTRUTURA PRIMARIA SERAO REMUNERADAS A PARTE. APROPRIACAO - INVESTIMENTO: QUANDO ASSOCIADA A UC ESSA ATIVIDADE DEVE SER APROPRIADA NA ODI. CONFORME ET.206.EQTL.NORMAS E QUALIDADE. QUANT MINIMA RECOMENDA: 2 PESSOAS. TIPO DE TURMA: LINHA MORTA (LM).</x:t>
  </x:si>
  <x:si>
    <x:t xml:space="preserve">RET ESTR CP RELIG DIST 1F BASE C 1F LM</x:t>
  </x:si>
  <x:si>
    <x:t xml:space="preserve">RETIRAR ESTRUTURA COMPLETA PARA RELIGADOR DE DISTRIBUICAO MONOFASICO DO TIPO BASE C, EM REDE MONOFASICA (1F), INDEPENDENTE DA CLASSE DE TENSAO. CONFORME NORMA TECNICA VIGENTE. INCLUI: RETIRAR 1 RELIGADOR COM A CHAVE, CASO NECESSARIO CONFORME MODELO DO RELIGADOR, CONTROLE DO RELIGADOR, TRANSFORMADOR OU TP MONOFASICO, CONECTOR, JUMPER E DESCONEXOES NECESSARIAS A REDES, CRUZETA/SUPORTE T, CHAVES FUSIVEL, PARA-RAIOS (MT), SISTEMA DE ATERRAMENTO (CABO, CONEXAO E HASTES NECESSARIAS) E PLACA DE IDENTIFICACAO. A RETIRADA DO POSTE E DA ESTRUTURA PRIMARIA SERAO REMUNERADAS A PARTE. APROPRIACAO - CUSTEIO: QUANDO EM ATIVIDADE DE MANUTENCAO, APROPRIAR NO CENTRO E CLASSE DE CUSTO ESPECIFICA DA AREA. CONFORME ET.206.EQTL.NORMAS E QUALIDADE. QUANT MINIMA RECOMENDA: 2 PESSOAS. TIPO DE TURMA: LINHA MORTA (LM).</x:t>
  </x:si>
  <x:si>
    <x:t xml:space="preserve">INST ESTR CP RELIG DIST 1F BASE C 2F LM</x:t>
  </x:si>
  <x:si>
    <x:t xml:space="preserve">INSTALAR ESTRUTURA COMPLETA PARA RELIGADOR DE DISTRIBUICAO MONOFASICO DO TIPO BASE C, EM REDE BIFASICA OU TRIFASICA (2F OU 3F), INDEPENDENTE DA CLASSE DE TENSAO. CONFORME NORMA TECNICA VIGENTE. INCLUI: INSTALAR 2 RELIGADORES COM A CHAVE, CASO NECESSARIO CONFORME MODELO DO RELIGADOR, CONTROLE DO RELIGADOR, TRANSFORMADOR OU TP MONOFASICO, CONECTOR, JUMPER E CONEXOES NECESSARIAS/PADRONIZADAS A REDE, CRUZETA/SUPORTE T, CHAVE FUSIVEL, PARA-RAIOS (MT), SISTEMA DE ATERRAMENTO (CABO, CONEXAO E HASTES NECESSARIAS) E PLACA DE IDENTIFICACAO. A INSTALACAO DO POSTE E DA ESTRUTURA PRIMARIA SERAO REMUNERADAS A PARTE. APROPRIACAO - INVESTIMENTO: QUANDO ASSOCIADA A UC ESSA ATIVIDADE DEVE SER APROPRIADA NA ODI. CONFORME ET.206.EQTL.NORMAS E QUALIDADE. QUANT MINIMA RECOMENDA: 2 PESSOAS. TIPO DE TURMA: LINHA MORTA (LM).</x:t>
  </x:si>
  <x:si>
    <x:t xml:space="preserve">RET ESTR CP RELIG DIST 1F BASE C 2F LM</x:t>
  </x:si>
  <x:si>
    <x:t xml:space="preserve">RETIRAR ESTRUTURA COMPLETA PARA RELIGADOR DE DISTRIBUICAO MONOFASICO DO TIPO BASE C, EM REDE BIFASICA OU TRIFASICA (2F OU 3F), INDEPENDENTE DA CLASSE DE TENSAO. CONFORME NORMA TECNICA VIGENTE. INCLUI: RETIRAR 2 RELIGADORES COM A CHAVE, CASO NECESSARIO CONFORME MODELO DO RELIGADOR, CONTROLE DO RELIGADOR, TRANSFORMADOR OU TP MONOFASICO, CONECTOR, JUMPER E DESCONEXOES NECESSARIAS A REDE, CRUZETA/SUPORTE T, CHAVES FUSIVEL, PARA-RAIOS (MT), SISTEMA DE ATERRAMENTO (CABO, CONEXAO E HASTES NECESSARIAS) E PLACA DE IDENTIFICACAO. A RETIRADA DO POSTE E DA ESTRUTURA PRIMARIA SERAO REMUNERADAS A PARTE. APROPRIACAO - CUSTEIO: QUANDO EM ATIVIDADE DE MANUTENCAO, APROPRIAR NO CENTRO E CLASSE DE CUSTO ESPECIFICA DA AREA. CONFORME ET.206.EQTL.NORMAS E QUALIDADE. QUANT MINIMA RECOMENDA: 2 PESSOAS. TIPO DE TURMA: LINHA MORTA (LM).</x:t>
  </x:si>
  <x:si>
    <x:t xml:space="preserve">INST RELIGADOR/SECCIONADOR 3F LM</x:t>
  </x:si>
  <x:si>
    <x:t xml:space="preserve">INSTALAR RELIGADOR OU SECCIONADOR AUTOMATICO TRIFASICO EM POSTE, INDEPENDENTE DA CLASSE DE TENSAO. CONFORME NORMA TECNICA VIGENTE. INCLUI: INSTALAR O RELIGADOR/SECCIONADOR COM SUPORTE, INSTALAR PARA-RAIOS MT, INSTALAR CONTROLE, CONEXAO AO CONTROLE, AO TRANSFORMADOR OU TP, AS CHAVES BY PASS, CONEXOES NECESSARIAS/PADRONIZADAS A REDE E AO FIO CONDUTOR DO SISTEMA DE ATERRAMENTO EXISTENTE. APROPRIACAO - INVESTIMENTO: QUANDO ASSOCIADA A UC ESSA ATIVIDADE DEVE SER APROPRIADA NA ODI. CONFORME ET.206.EQTL.NORMAS E QUALIDADE - CADERNO DE SERVICOS. QUANT MINIMA RECOMENDA: 2 PESSOAS. TIPO DE TURMA: LINHA MORTA (LM).</x:t>
  </x:si>
  <x:si>
    <x:t xml:space="preserve">RET RELIGADOR/SECCIONADOR 3F LM</x:t>
  </x:si>
  <x:si>
    <x:t xml:space="preserve">RETIRAR RELIGADOR OU SECCIONADOR AUTOMATICO TRIFASICO EM POSTE, INDEPENDENTE DA CLASSE DE TENSAO. CONFORME NORMA TECNICA VIGENTE. INCLUI: RETIRAR O RELIGADOR/SECCIONADOR COM SUPORTE, RETIRAR PARA-RAIOS MT, RETIRAR CONTROLE, DESCONECTAR AO CONTROLE, TRANSFORMADOR E/OU TP, CHAVES, DESCONEXOES NECESSARIAS A REDE E FIO CONDUTOR DO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</x:si>
  <x:si>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ESTR CP RELIGADOR/SEC 3F &gt;400A LM</x:t>
  </x:si>
  <x:si>
    <x:t xml:space="preserve">INSTALAR ESTRUTURA COMPLETA RELIGADOR/SECCIONADOR AUTOMATICO TRIFASICO EM POSTE, REDE COM CORRENTE MAIOR QUE 400A, INDEPENDENTE CLASSE DE  TENSAO. CONFORME NORMA TECNICA VIGENTE. INCLUI: INST RELIGADOR/SECCIONADOR, TRANSFORMADOR DT OU TP, CONTROLE RELIGADOR, SUAS ESTRUTURAS DE SUSTENTACAO E CONEXOES, SISTEMA DE ATERRAMENTO COMPLETO PADRONIZADO, CONEXOES NECESSARIAS/PADRONIZADAS A REDE E PLACA DE IDENTIFICACAO. INST CRUZETAS (2NIVEL), CHAVES BY PASS, CHAVE FUSIVEL, PARA-RAIOS MT, JUMPER E CONEXOES NECESSARIAS A REDE, EQUIPAMENTOS E AO ATERRAMENTO. MEDIR E GARANTIR O ATERRAMENTO (CONFORME POP, VALOR EM Ω "OHMS"). QUANDO NECESSARIO INST HASTE ADICIONAL DE ATERRAMENTO, REMUNERAR COM A ATIVIDADE ESPECIFICA. NAO INCLUI A INSTALACAO DO POSTE E ESTRUTURA PRIMARIA (1NIVEL). APROPRIACAO - INVESTIMENTO: QUANDO ASSOCIADA A UC ESSA ATIVIDADE DEVE SER APROPRIADA NA ODI. CONFORME ET.206.EQTL.NORMAS E QUALIDADE - CADERNO DE SERVICOS. QUANT MINIMA RECOMENDA: 5 PESSOAS. TIPO DE TURMA: LINHA MORTA (LM).</x:t>
  </x:si>
  <x:si>
    <x:t xml:space="preserve">RET ESTR CP RELIGADOR/SEC 3F &gt;400A LM</x:t>
  </x:si>
  <x:si>
    <x:t xml:space="preserve">RETIRAR ESTRUTURA COMPLETA RELIGADOR/SECCIONADOR AUTOMATICO TRIFASICO EM POSTE, REDE COM CORRENTE MAIOR QUE 400A, INDEPENDENTE DA CLASSE DE  TENSAO. CONFORME NORMA TECNICA VIGENTE. INCLUI: RETIRAR O RELIGADOR/SECCIONADOR, TRANSFORMADOR DT OU TP, CONTROLE RELIGADOR, RETIRAR SUAS ESTRUTURAS DE  SUSTENTACAO E CONEXOES CORRESPONDENTES, E DESCONECTAR E RETIRAR FIO CONDUTOR DE ATERRAMENTO. RETIRAR CRUZETAS (2NIVEL), CHAVES BY  PASS, CHAVE FUSIVEL, PARA-RAIOS MT, JUMPER E DESCONEXOES NECESSARIAS A REDE, EQUIPAMENTOS E ATERRAMENTO. RETIRAR PLACA DE IDENTIFICACAO. NAO INCLUI A RETIRADA DO POSTE  E ESTRUTURA PRIMARIA (1NIVEL), QUANDO NECESSARIO REMUNERAR COM A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</x:si>
  <x:si>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RELIG/SEC 3F &gt;400A ENERG LM</x:t>
  </x:si>
  <x:si>
    <x:t xml:space="preserve">INSTALAR ESTRUTURA COMPLETA RELIGADOR/SECCIONADOR AUTOMATICO TRIFASICO EM POSTE, REDE COM CORRENTE MAIOR QUE 400A, INDEPENDENTE CLASSE DE TENSAO, EM POSTE COM ESTRUTURA DO 1 NIVEL ENERGIZADA. CONFORME NORMA TECNICA VIGENTE. INCLUI: INST RELIGADOR/SECCIONADOR, TRAFO DT OU TP, CONTROLE RELIGADOR, COM SUAS ESTRUTURAS DE SUSTENTACAO E CONEXOES, SISTEMA ATERRAMENTO COMPLETO PADRONIZADO E PLACA DE IDENTIFICACAO. INST PARA-RAIOS MT, JUMPER E CONEXOES NECESSARIAS/PADRONIZADAS, EQUIPAMENTOS E ATERRAMENTO. MEDIR E GARANTIR O ATERRAMENTO (CONFORME POP, VALOR EM Ω "OHMS"). QUANDO NECESSARIO INST HASTE ADICIONAL ATERRAMENTO, REMUNERAR COM ATIVIDADE ESPECIFICA. NAO INCLUI INSTALACAO POSTE, ESTRUTURA(1NIVEL) E ESTRUTURA(2 NIVEL) COM CHAVES BYPASS E CHAVE FUSIVEL. APROPRIACAO - INVESTIMENTO: QUANDO ASSOCIADA A UC ESSA ATIVIDADE DEVE SER APROPRIADA NA ODI. CONFORME ET.206.EQTL - CADERNO DE SERVICOS. QUANT MINIMA RECOMENDA: 5 PESSOAS. TIPO DE TURMA: LINHA MORTA (LM).</x:t>
  </x:si>
  <x:si>
    <x:t xml:space="preserve">RET ESTR CP RELIG/SEC 3F &gt;400A ENERG LM</x:t>
  </x:si>
  <x:si>
    <x:t xml:space="preserve">RETIRAR ESTRUTURA COMPLETA RELIGADOR/SECCIONADOR AUTOMATICO TRIFASICO EM POSTE, REDE COM CORRENTE MAIOR QUE 400A, INDEPENDENTE CLASSE DE TENSAO, EM POSTE COM ESTRUTURA DO 1 NIVEL ENERGIZADA. CONFORME NORMA TECNICA VIGENTE. INCLUI: RETIRAR RELIGADOR/SECCIONADOR, TRAFO DT OU TP, CONTROLE RELIGADOR, RETIRAR SUAS ESTRUTURAS DE SUSTENTACAO E CONEXOES CORRESPONDENTES, E DESCONECTAR E RETIRAR FIO CONDUTOR DE ATERRAMENTO. RETIRAR PARA-RAIOS MT, JUMPER E DESCONEXOES NECESSARIAS A REDE, EQUIPAMENTOS, ATERRAMENTO E PLACA DE IDENTIFICACAO. NAO INCLUI A RETIRADA DO POSTE E ESTRUTURA PRIMARIA (1NIVEL), QUANDO NECESSARIO DEVERA SER CONSIDERADO EM ATIVIDADE ESPECIFICA. APROPRIACAO - CUSTEIO: QUANDO EM ATIVIDADE DE MANUTENCAO, APROPRIAR NO CENTRO E CLASSE DE CUSTO ESPECIFICA DA AREA. CONFORME ET.206.EQTL - CADERNO DE SERVICOS. QUANT MINIMA RECOMENDA: 5 PESSOAS. TIPO DE TURMA: LINHA MORTA (LM).</x:t>
  </x:si>
  <x:si>
    <x:t xml:space="preserve">INST ESTR CP RELIGADOR/SEC 3F &lt;=400A LM</x:t>
  </x:si>
  <x:si>
    <x:t xml:space="preserve">INSTALAR ESTRUTURA COMPLETA RELIGADOR/SECCIONADOR AUTOMATICO TRIFASICO POSTE, REDE COM CORRENTE MENOR OU IGUAL QUE 400A, INDEPENDENTE CLASSE DE TENSAO. CONFORME NORMA TECNICA VIGENTE. INCLUI: INST RELIGADOR/SECCIONADOR, TRAFO DT OU TP, CONTROLE RELIGADOR, COM SUAS ESTRUTURAS DE SUSTENTACAO E CONEXOES, SISTEMA ATERRAMENTO COMPLETO PADRONIZADO, E PLACA DE IDENTIFICACAO. INST PARA-RAIOS MT, SUPORTE T, CHAVE FUSIVEL, JUMPER E CONEXOES NECESSARIAS/PADRONIZADAS A REDE, EQUIPAMENTOS E ATERRAMENTO. MEDIR E GARANTIR O ATERRAMENTO (CONFORME POP, VALOR EM Ω "OHMS"). QUANDO NECESSARIO INSTALAR HASTE ADICIONAL DE ATERRAMENTO, REMUNERAR COM A ATIVIDADE ESPECIFICA. NAO INCLUI A INSTALACAO DO POSTE, ESTRUTURA (1NIVEL) E CHAVE FACA. APROPRIACAO - INVESTIMENTO: QUANDO ASSOCIADA A UC ESSA ATIVIDADE DEVE SER APROPRIADA NA ODI. CONFORME ET.206.EQTL.NORMAS E QUALIDADE - CADERNO DE SERVICOS. QUANT MINIMA RECOMENDA: 5 PESSOAS. TIPO DE TURMA: LINHA MORTA (LM).</x:t>
  </x:si>
  <x:si>
    <x:t xml:space="preserve">RET ESTR CP RELIGADOR/SEC 3F &lt;=400A LM</x:t>
  </x:si>
  <x:si>
    <x:t xml:space="preserve">RETIRAR ESTRUTURA COMPLETA RELIGADOR/SECCIONADOR AUTOMATICO TRIFASICO EM POSTE, REDE COM CORRENTE MENOR OU IGUAL QUE 400A, INDEPENDENTE CLASSE DE TENSAO. CONFORME NORMA TECNICA VIGENTE. INCLUI: RETIRAR RELIGADOR/SECCIONADOR, TRAFO DT OU TP, CONTROLE RELIGADOR, RETIRAR SUAS ESTRUTURAS DE SUSTENTACAO E CONEXOES CORRESPONDENTES, E DESCONECTAR E RETIRAR FIO CONDUTOR DE ATERRAMENTO. RETIRAR PARA-RAIOS MT, SUPORTE T E CHAVE FUSIVEL, JUMPER, DESCONEXOES NECESSARIAS A REDE E PLACA DE IDENTIFICACAO, EQUIPAMENTOS E ATERRAMENTO. NAO INCLUI A RETIRADA DO POSTE, ESTRUTURA PRIMARIA (1NIVEL) E CHAVE FACA,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</x:si>
  <x:si>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REGULADOR TENSAO 3F POSTE/PLATAF LM</x:t>
  </x:si>
  <x:si>
    <x:t xml:space="preserve">INSTALAR REGULADOR DE TENSAO TRIFASICO, EM POSTE OU PLATAFORMA, INDEPENDENTE DA CLASSE DE TENSAO. CONFORME NORMA TECNICA VIGENTE. INCLUI: INSTALAR O REGULADOR DE TENSAO COM SUPORTE, CONECTAR AO CONTROLE, CHAVES E FIO CONDUTOR DO SISTEMA DE ATERRAMENTO EXISTENTE, E CONEXOES NECESSARIAS/PADRONIZADAS A REDE. APROPRIACAO - INVESTIMENTO: QUANDO ASSOCIADA A UC ESSA ATIVIDADE DEVE SER APROPRIADA NA ODI. CONFORME ET.206.EQTL.NORMAS E QUALIDADE - CADERNO DE SERVICOS. QUANT MINIMA RECOMENDA: 5 PESSOAS. TIPO DE TURMA: LINHA MORTA (LM). </x:t>
  </x:si>
  <x:si>
    <x:t xml:space="preserve">RET REGULADOR TENSAO 3F POSTE/PLATAF LM</x:t>
  </x:si>
  <x:si>
    <x:t xml:space="preserve">RETIRAR REGULADOR DE TENSAO TRIFASICO, EM POSTE OU PLATAFORMA, INDEPENDENTE DA CLASSE DE TENSAO. CONFORME NORMA TECNICA VIGENTE. INCLUI: RETIRAR O REGULADOR DE TENSAO COM SUPORTE, DESCONECTAR AO CONTROLE, TRANSFORMADOR E/OU TP, CHAVES E FIO CONDUTOR DO SISTEMA DE ATERRAMENTO, E DESCONEXOES NECESSARIAS A REDE. APROPRIACAO - CUSTEIO: QUANDO EM ATIVIDADE DE MANUTENCAO, APROPRIAR NO CENTRO E CLASSE DE CUSTO ESPECIFICA DA AREA. CONFORME ET.206.EQTL.NORMAS E QUALIDADE - CADERNO DE SERVICOS. QUANT MINIMA RECOMENDA: 5 PESSOAS. TIPO DE TURMA: LINHA MORTA (LM). </x:t>
  </x:si>
  <x:si>
    <x:t xml:space="preserve">INST REGULADOR TENSAO 1F POSTE LM</x:t>
  </x:si>
  <x:si>
    <x:t xml:space="preserve">INSTALAR REGULADOR DE TENSAO MONOFASICO, EM POSTE, EM REDE MONOFASICA, INDEPENDENTE DA CLASSE DE TENSAO. CONFORME NORMA TECNICA VIGENTE. INCLUI: INSTALAR O REGULADOR DE TENSAO COM SUPORTE, CONECTAR AO CONTROLE, CHAVES E FIO CONDUTOR DO SISTEMA DE ATERRAMENTO EXISTENTE, CONEXOES NECESSARIAS/PADRONIZADAS A REDE. APROPRIACAO - INVESTIMENTO: QUANDO ASSOCIADA A UC ESSA ATIVIDADE DEVE SER APROPRIADA NA ODI. CONFORME ET.206.EQTL.NORMAS E QUALIDADE - CADERNO DE SERVICOS. QUANT MINIMA RECOMENDA: 5 PESSOAS. TIPO DE TURMA: LINHA MORTA (LM). </x:t>
  </x:si>
  <x:si>
    <x:t xml:space="preserve">RET REGULADOR TENSAO POSTE 1F LM</x:t>
  </x:si>
  <x:si>
    <x:t xml:space="preserve">RETIRAR REGULADOR DE TENSAO MONOFASICO, EM POSTE, EM REDE MONOFASICA, INDEPENDENTE DA CLASSE DE TENSAO. CONFORME NORMA TECNICA VIGENTE. INCLUI: RETIRAR O REGULADOR DE TENSAO COM SUPORTE, DESCONECTAR AO CONTROLE, TRANSFORMADOR E/OU TP, CHAVES E FIO CONDUTOR DO SISTEMA DE ATERRAMENTO, DESCONEXOES NECESSARIAS A REDE. APROPRIACAO - CUSTEIO: QUANDO EM ATIVIDADE DE MANUTENCAO, APROPRIAR NO CENTRO E CLASSE DE CUSTO ESPECIFICA DA AREA. CONFORME ET.206.EQTL.NORMAS E QUALIDADE - CADERNO DE SERVICOS. QUANT MINIMA RECOMENDA: 5 PESSOAS. TIPO DE TURMA: LINHA MORTA (LM). </x:t>
  </x:si>
  <x:si>
    <x:t xml:space="preserve">INST ESTR CP BCO REGUL 3F PLAT C/ATER LM</x:t>
  </x:si>
  <x:si>
    <x:t xml:space="preserve">INSTALAR ESTRUTURA COMPLETA PARA BANCO REGULADOR DE TENSAO TRIFASICO EM PLATAFORMA COM ATERRAMENTO INCLUSO, COM EQUIPAMENTO, INDEPENDENTE DA CLASSE DE TENSAO. CONFORME NORMA TECNICA VIGENTE. INCLUI: INST 3 REGULADORES DE TENSAO, VIGAS METALICAS DE SUSTENTACAO DOS REGULADORES E DAS CHAVES (2° E 3° NIVEIS), CONTROLE E INTERLIGACOES, CRUZETAS (QUANDO NECESSARIO), CHAVE FACA, PARA-RAIOS MT, ISOLADOR, PLACA DE IDENTIFICACAO, CONEXOES/JUMPER, CONEXOES NECESSARIAS/PADRONIZADAS A REDE, INSTALAR REDE AUXILIAR (DELTA FECHADO), QUANDO NECESSARIO, E SISTEMA DE ATERRAMENTO COMPLETO PADRONIZADO. QUANDO NECESSARIO INSTALAR HASTE ADICIONAL DE ATERRAMENTO, REMUNERAR COM A ATIVIDADES ESPECIFICA. NAO INCLUI A INSTALACAO DO POSTE, POSTE SUPORTE E ESTRUTURA PRIMARIA (1NIVEL). APROPRIACAO - INVESTIMENTO: QUANDO ASSOCIADA A UC ESSA ATIVIDADE DEVE SER APROPRIADA NA ODI. CONFORME ET.206.EQTL-CADERNO DE SERVICOS. QUANT MINIMA RECOMENDA: 5 P. TIPO DE TURMA: LINHA MORTA (LM).</x:t>
  </x:si>
  <x:si>
    <x:t xml:space="preserve">INST ESTR CP BCO REGUL 3F PLAT S/ATER LM</x:t>
  </x:si>
  <x:si>
    <x:t xml:space="preserve">INSTALAR ESTRUTURA COMPLETA PARA BANCO REGULADOR DE TENSAO TRIFASICO EM PLATAFORMA SEM ATERRAMENTO INCLUSO, COM EQUIPAMENTO, INDEPENDENTE DA CLASSE DE TENSAO. CONFORME NORMA TECNICA VIGENTE. INCLUI: INSTALAR 3 REGULADORES DE TENSAO, VIGAS METALICAS DE SUSTENTACAO DOS REGULADORES E DAS CHAVES (2° E 3° NIVEIS), CONTROLE E INTERLIGACOES, CRUZETAS (QUANDO NECESSARIO), CHAVE FACA, PARA-RAIOS MT, ISOLADOR, PLACA IDENTIFICACAO, CONEXOES/JUMPER, CONEXOES NECESSARIAS/PADRONIZADAS A REDE, INSTALAR REDE AUXILIAR (DELTA FECHADO), QUANDO NECESSARIO. O SISTEMA DE ATERRAMENTO COMPLETO DEVERA SER REMUNERADO ATRAVES DE ATIVIDADE ESPECIFICA A MALHA PROJETADA. NAO INCLUI A INSTALACAO DO POSTE, POSTE SUPORTE E ESTRUTURA PRIMARIA (1NIVEL) APROPRIACAO - INVESTIMENTO: QUANDO ASSOCIADA A UC ESSA ATIVIDADE DEVE SER APROPRIADA NA ODI. CONFORME ET.206.EQTL.NORMAS E QUALIDADE - CADERNO DE SERVICOS. QUANT MINIMA RECOMENDA: 5 PESSOAS. TIPO DE TURMA: LINHA MORTA (LM).</x:t>
  </x:si>
  <x:si>
    <x:t xml:space="preserve">RET ESTR CP BCO REGUL 3F PLAT LM</x:t>
  </x:si>
  <x:si>
    <x:t xml:space="preserve">RETIRAR ESTRUTURA COMPLETA PARA BANCO REGULADOR DE TENSAO TRIFASICO EM PLATAFORMA, COM EQUIPAMENTO, INDEPENDENTE DA CLASSE DE TENSAO. CONFORME NORMA TECNICA VIGENTE. INCLUI: RETIRAR 3 REGULADORES DE TENSAO, VIGAS METALICAS DE SUSTENTACAO DOS REGULADORES E DAS CHAVES (2° E 3° NIVEIS), CONTROLE E INTERLIGACOES, CRUZETAS (QUANDO NECESSARIO), CHAVE FACA, PARA-RAIOS MT, ISOLADOR, DESCONECTAR JUMPER, DESCONEXOES NECESSARIAS A REDE E DESCONECTAR FIO CONDUTOR DO SISTEMA DE ATERRAMENTO. NAO INCLUI A RETIRADA DO POSTE, POSTE SUPORTE E ESTRUTURA PRIMARIA (1NIVEL), QUANDO NECESSARIO REMUNERAR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</x:si>
  <x:si>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BCO REGUL 3F POST C/ATER LM</x:t>
  </x:si>
  <x:si>
    <x:t xml:space="preserve">INSTALAR ESTRUTURA COMPLETA PARA BANCO REGULADOR DE TENSAO TRIFASICO EM POSTE COM ATERRAMENTO INCLUSO, COM EQUIPAMENTO, INDEPENDENTE DA CLASSE DE TENSAO. CONFORME NORMA TECNICA VIGENTE. INCLUI: INSTALAR 3 REGULADORES DE TENSAO COM SUPORTE, CONTROLE E INTERLIGACOES, CRUZETAS, CHAVE BY-PASS, CHAVE FACA, PARA-RAIOS MT, ISOLADOR E CONEXOES/JUMPER, CONEXOES NECESSARIAS/PADRONIZADAS A REDE, PLACA DE IDENTIFICACAO E SISTEMA DE ATERRAMENTO COMPLETO PADRONIZADO. MEDIR E GARANTIR O ATERRAMENTO (CONFORME POP, VALOR EM Ω "OHMS") E INSERIR AS EVIDENCIAS E RESULTADOS NA DOCUMENTACAO DA OBRA. QUANDO FOR NECESSARIO INSTALAR HASTE ADICIONAL DE ATERRAMENTO, REMUNERAR COM A ATIVIDADES ESPECIFICA. NAO INCLUI A INSTALACAO DO POSTE E ESTRUTURA PRIMARIA (1NIVEL). APROPRIACAO - INVESTIMENTO: QUANDO ASSOCIADA A UC ESSA ATIVIDADE DEVE SER APROPRIADA NA ODI. CONFORME ET.206.EQTL.NORMAS E QUALIDADE - CADERNO DE SERVICOS. QUANT MINIMA RECOMENDA: 5 PESSOAS. TIPO DE TURMA: LINHA MORTA (LM). </x:t>
  </x:si>
  <x:si>
    <x:t xml:space="preserve">INST ESTR CP BCO REGUL 3F POST S/ATER LM</x:t>
  </x:si>
  <x:si>
    <x:t xml:space="preserve">INSTALAR ESTRUTURA COMPLETA PARA BANCO REGULADOR DE TENSAO TRIFASICO EM POSTE SEM ATERRAMENTO INCLUSO, COM EQUIPAMENTO, INDEPENDENTE DA CLASSE DE TENSAO. CONFORME NORMA TECNICA VIGENTE. INCLUI: INSTALAR 3 REGULADORES DE TENSAO COM SUPORTE, CONTROLE E INTERLIGACOES, CRUZETAS, CHAVE BY-PASS, CHAVE FACA, PARA-RAIOS MT, ISOLADOR E CONEXOES/JUMPER, CONEXOES NECESSARIAS/PADRONIZADAS A REDE, PLACA DE IDENTIFICACAO. O SISTEMA DE ATERRAMENTO COMPLETO DEVERA SER REMUNERADO ATRAVES DE ATIVIDADE ESPECIFICA À MALHA PROJETADA. NAO INCLUI A INSTALACAO DO POSTE E ESTRUTURA PRIMARIA (1NIVEL). APROPRIACAO - INVESTIMENTO: QUANDO ASSOCIADA A UC ESSA ATIVIDADE DEVE SER APROPRIADA NA ODI. CONFORME ET.206.EQTL.NORMAS E QUALIDADE - CADERNO DE SERVICOS. QUANT MINIMA RECOMENDA: 5 PESSOAS. TIPO DE TURMA: LINHA MORTA (LM). </x:t>
  </x:si>
  <x:si>
    <x:t xml:space="preserve">RET ESTR CP BCO REGUL 3F POST LM</x:t>
  </x:si>
  <x:si>
    <x:t xml:space="preserve">RETIRAR ESTRUTURA COMPLETA PARA BANCO REGULADOR DE TENSAO TRIFASICO EM POSTE, COM EQUIPAMENTO, INDEPENDENTE DA CLASSE DE TENSAO. CONFORME NORMA TECNICA VIGENTE. INCLUI: RETIRAR 3 REGULADORES DE TENSAO COM SUPORTE, CONTROLE E INTERLIGACOES, CRUZETAS, CHAVE BY-PASS, CHAVE FACA, PARA-RAIOS MT, ISOLADOR, DESCONECTAR JUMPER, DESCONEXOES NECESSARIAS A REDE E DESCONECTAR FIO CONDUTOR DO SISTEMA DE ATERRAMENTO. NAO INCLUI A RETIRADA DO POSTE E ESTRUTURA PRIMARIA (1NIVEL), QUANDO NECESSARIO REMUNERAR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</x:si>
  <x:si>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BCO REGUL 1F POST S/ATER LM</x:t>
  </x:si>
  <x:si>
    <x:t xml:space="preserve">INSTALAR ESTRUTURA COMPLETA PARA BANCO REGULADOR DE TENSAO MONOFASICO EM POSTE SEM ATERRAMENTO INCLUSO, COM EQUIPAMENTO, INDEPENDENTE DA CLASSE DE TENSAO. CONFORME NORMA TECNICA VIGENTE. INCLUI: INSTALAR 1 REGULADORES DE TENSAO COM SUPORTE, CONTROLE E INTERLIGACOES, CRUZETAS, CHAVE BY-PASS, PARA-RAIOS MT, PLACA DE IDENTIFICAÇÃO, CONEXOES/JUMPER E CONEXOES NECESSARIAS/PADRONIZADAS A REDE. O SISTEMA DE ATERRAMENTO COMPLETO DEVERA SER REMUNERADO ATRAVES DE ATIVIDADE ESPECIFICA À MALHA PROJETADA. NAO INCLUI A INSTALACAO DO POSTE E ESTRUTURA PRIMARIA (1NIVEL), QUANDO NECESSARIO REMUNERAR EM ATIVIDADE ESPECIFICA. APROPRIACAO - INVESTIMENTO: QUANDO ASSOCIADA A UC ESSA ATIVIDADE DEVE SER APROPRIADA NA ODI. CONFORME ET.206.EQTL.NORMAS E QUALIDADE - CADERNO DE SERVICOS. QUANT MINIMA RECOMENDA: 5 PESSOAS. TIPO DE TURMA: LINHA MORTA (LM). </x:t>
  </x:si>
  <x:si>
    <x:t xml:space="preserve">RET ESTR CP BCO REGUL 1F POST LM</x:t>
  </x:si>
  <x:si>
    <x:t xml:space="preserve">RETIRAR ESTRUTURA COMPLETA PARA BANCO REGULADOR DE TENSAO MONOFASICO EM POSTE, COM EQUIPAMENTO, INDEPENDENTE DA CLASSE DE TENSAO. CONFORME NORMA TECNICA VIGENTE. INCLUI: RETIRAR 1 REGULADORES DE TENSAO COM SUPORTE, CONTROLE E INTERLIGACOES, CRUZETAS, CHAVE BY-PASS, PARA-RAIOS MT, DESCONECTAR JUMPER, DESCONEXOES NECESSARIAS A REDE E DESCONECTAR FIO CONDUTOR DO SISTEMA DE ATERRAMENTO. NAO INCLUI A RETIRADA DO POSTE E ESTRUTURA PRIMARIA (1NIVEL), QUANDO NECESSARIO REMUNERAR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</x:si>
  <x:si>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CELULA BCO CAPACITOR LM</x:t>
  </x:si>
  <x:si>
    <x:t xml:space="preserve">INSTALAR UMA OU DUAS CELULAS NO BANCO DE CAPACITOR POR FASE, INDEPENDENTE DA CLASSE DE TENSAO. CONFORME NORMA TECNICA VIGENTE. INCLUI: INSTALAR 1 OU 2 CELULAS CAPACITIVAS, ABRIR E/OU FECHAR GRAMPO DE LINHA VIVA, CONEXOES E LICACOES A REDE, CHAVES E PARA-RAIOS, CONEXOES NECESSARIAS/PADRONIZADAS A REDE E FIO CONDUTOR DO SISTEMA DE ATERRAMENTO EXISTENTE. ESTA ATIVIDADE E REMUNERADA POR FASE, INDEPENDENTE DO NUMERO DE CELULAS.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2 PESSOAS. TIPO DE TURMA: LINHA MORTA (LM).</x:t>
  </x:si>
  <x:si>
    <x:t xml:space="preserve">RET CELULA BCO CAPACITOR LM</x:t>
  </x:si>
  <x:si>
    <x:t xml:space="preserve">RETIRAR UMA OU DUAS CELULAS NO BANCO DE CAPACITOR POR FASE, INDEPENDENTE DA CLASSE DE TENSAO. CONFORME NORMA TECNICA VIGENTE. INCLUI: RETIRAR 1 OU 2 CELULAS CAPACITIVAS, ABRIR E/OU FECHAR GRAMPO DE LINHA VIVA, DESCONECTAR LICACOES A REDE, CHAVES E PARA-RAIOS, DESCONEXOES NECESSARIAS A REDE E FIO CONDUTOR DO SISTEMA DE ATERRAMENTO EXISTENTE. ESTA ATIVIDADE É REMUNERADA POR FASE, INDEPENDENTE DO NUMERO DE CÉLULAS.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</x:si>
  <x:si>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ESTR CP BCO CAPACITOR FIXO LM</x:t>
  </x:si>
  <x:si>
    <x:t xml:space="preserve">INSTALAR ESTRUTURA COMPLETA PARA BANCO DE CAPACITOR FIXO EM POSTE, DE QUALQUER POTENCIA, COM EQUIPAMENTO, INDEPENDENTE DA CLASSE DE TENSAO. CONFORME NORMA TECNICA VIGENTE. INCLUI: INSTALAR 3 OU 6 CELULAS CAPACITIVAS, CRUZETAS, CHAVE FUSIVEL, CHAVE FACA, ISOLADOR, PARA-RAIOS, CONEXOES/JUMPER, CONEXOES NECESSARIAS/PADRONIZADAS A REDE E SISTEMA DE ATERRAMENTO COMPLETO PADRONIZADO. INSTALAR PLACA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APROPRIACAO - INVESTIMENTO: QUANDO ASSOCIADA A UC ESSA ATIVIDADE DEVE SER APROPRIADA NA ODI. CONFORME ET.206.EQTL.NORMAS E QUALIDADE - CADERNO DE SERVICOS. QUANT MINIMA RECOMENDA: 5 PESSOAS. TIPO DE TURMA: LINHA MORTA (LM). </x:t>
  </x:si>
  <x:si>
    <x:t xml:space="preserve">RET ESTR CP BCO CAPACITOR FIXO LM</x:t>
  </x:si>
  <x:si>
    <x:t xml:space="preserve">RETIRAR ESTRUTURA COMPLETA PARA BANCO DE CAPACITOR FIXO EM POSTE, DE QUALQUER POTENCIA, COM EQUIPAMENTO, INDEPENDENTE DA CLASSE DE TENSAO. CONFORME NORMA TECNICA VIGENTE. INCLUI: RETIRAR 3 OU 6 CELULAS CAPACITIVAS, CRUZETAS, CHAVE FUSIVEL, CHAVE FACA ISOLADOR, PARA-RAIOS, CONEXOES/JUMPER, DESCONEXOES NECESSARIAS A REDE E FIO CONDUTOR DO SISTEMA DE ATERRAMENTO.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</x:si>
  <x:si>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BCO CAPACITOR AUTOMATICO LM</x:t>
  </x:si>
  <x:si>
    <x:t xml:space="preserve">INSTALAR ESTRUTURA COMPLETA PARA BANCO DE CAPACITOR AUTOMATICO EM POSTE, QUALQUER POTENCIA, COM EQUIPAMENTO, INDEPENDENTE DA CLASSE DE TENSAO. CONFORME NORMA TECNICA VIGENTE. INCLUI: INSTALAR 3 OU 6 CELULAS CAPACITIVAS COM SUPORTE, CONTROLE E INTERLIGACOES, CRUZETA, CHAVES, CHAVE A VACUO, TRAFO OU TP EM SUPORTE, PARA-RAIOS, CONEXOES/JUMPER, CONEXOES NECESSARIAS/PADRONIZADAS A REDE E SISTEMA DE ATERRAMENTO COMPLETO PADRONIZADO. INSTALAR PLACA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</x:si>
  <x:si>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RET ESTR CP BCO CAPACITOR AUTOMATICO LM</x:t>
  </x:si>
  <x:si>
    <x:t xml:space="preserve">RETIRAR ESTRUTURA COMPLETA PARA BANCO DE CAPACITOR AUTOMATICO EM POSTE, QUALQUER POTENCIA, COM EQUIPAMENTO, INDEPENDENTE DA CLASSE DE TENSAO. CONFORME NORMA TECNICA VIGENTE. INCLUI: RETIRAR 3 OU 6 CELULAS CAPACITIVAS COM SUPORTE, CONTROLE E INTERLIGACOES, CRUZETA, CHAVES, CHAVE A VACUO, TRAFO OU TP EM SUPORTE, PARA-RAIOS, CONEXOES/JUMPER, DESCONEXOES NECESSARIAS A REDE E FIO CONDUTOR DO SISTEMA DE ATERRAMENTO.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</x:si>
  <x:si>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REATOR POSTE/PLATAF LM</x:t>
  </x:si>
  <x:si>
    <x:t xml:space="preserve">INSTALAR REATOR DE DERIVACAO TRIFASICO, EM POSTE OU PLATAFORMA, INDEPENDENTE DA CLASSE DE TENSAO. CONFORME NORMA TECNICA VIGENTE. INCLUI: INSTALAR O REATOR COM SUPORTE, CONECTAR AO CONTROLE, CHAVES, CONEXOES NECESSARIAS/PADRONIZADAS A REDE E FIO CONDUTOR DO SISTEMA DE ATERRAMENTO EXISTENTE. APROPRIACAO - INVESTIMENTO: QUANDO ASSOCIADA A UC ESSA ATIVIDADE DEVE SER APROPRIADA NA ODI. CONFORME ET.206.EQTL.NORMAS E QUALIDADE - CADERNO DE SERVICOS. QUANT MINIMA RECOMENDA: 5 PESSOAS. TIPO DE TURMA: LINHA MORTA (LM). </x:t>
  </x:si>
  <x:si>
    <x:t xml:space="preserve">RET REATOR POSTE/PLATAF LM</x:t>
  </x:si>
  <x:si>
    <x:t xml:space="preserve">RETIRAR REATOR DE DERIVACAO TRIFASICO, EM POSTE OU PLATAFORMA, INDEPENDENTE DA CLASSE DE TENSAO. CONFORME NORMA TECNICA VIGENTE. INCLUI: RETIRAR O REATOR COM SUPORTE, DESCONECTAR AO CONTROLE, TRANSFORMADOR E/OU TP, CHAVES E FIO CONDUTOR DO SISTEMA DE ATERRAMENTO, E DESCONEXOES NECESSARIAS A REDE. APROPRIACAO - CUSTEIO: QUANDO EM ATIVIDADE DE MANUTENCAO, APROPRIAR NO CENTRO E CLASSE DE CUSTO ESPECIFICA DA AREA. CONFORME ET.206.EQTL.NORMAS E QUALIDADE - CADERNO DE SERVICOS. QUANT MINIMA RECOMENDA: 5 PESSOAS. TIPO DE TURMA: LINHA MORTA (LM). </x:t>
  </x:si>
  <x:si>
    <x:t xml:space="preserve">INST ESTR CP BCO REATOR DERIVACAO LM</x:t>
  </x:si>
  <x:si>
    <x:t xml:space="preserve">INSTALAR ESTRUTURA COMPLETA PARA REATOR DERIVACAO POTENCIA TRIFASICO, EM POSTE/PLATAFORMA, COM EQUIPAMENTO, INDEPENDENTE DA CLASSE DE TENSAO. CONFORME NORMA TECNICA VIGENTE. INCLUI: INSTALAR DOIS OU TRES REATORES TRIFASICOS, ESTRUTURAS E CABOS DE MEDIA TENSAO, RELIGADOR COMPLETO INCLUINDO O TRANSFORMADOR MONOFASICO OU TP COM CONTROLADOR, ACESSORIOS DE FIXACAO, CHAVES FACA, FUSIVEIS, PARA-RAIOS E SUAS CONEXÕES, CONEXOES NECESSARIAS/PADRONIZADAS A REDE E MALHA DE ATERRAMENTO PADRONIZADO. INSTALAR PLACAS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 QUANDO NECESSARIO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</x:si>
  <x:si>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RET ESTR CP BCO REATOR DERIVACAO LM</x:t>
  </x:si>
  <x:si>
    <x:t xml:space="preserve">RETIRAR ESTRUTURA COMPLETA PARA REATOR DERIVACAO POTENCIA TRIFASICO, EM POSTE/PLATAFORMA, COM EQUIPAMENTO, INDEPENDENTE DA CLASSE DE TENSAO. CONFORME NORMA TECNICA VIGENTE. INCLUI: RETIRAR DOIS OU TRES REATORES TRIFASICOS, ESTRUTURAS E CABOS DE MEDIA TENSÃO, RELIGADOR COMPLETO INCLUINDO O TRANSFORMADOR MONOFASICO OU TP COM CONTROLADOR, ACESSORIOS DE FIXACAO, CHAVES FACA, FUSIVEIS, PARA-RAIOS E SUAS CONEXÕES,  E FIO CONDUTOR DO SISTEMA DE ATERRAMENTO, E DESCONEXOES NECESSARIAS A REDE. RETIRAR PLACA DE IDENTIFICACAO. NAO INCLUI A RETIRADA DO POSTE ,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</x:si>
  <x:si>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EQUIP MEDICAO TENSAO/CORRENTE LM</x:t>
  </x:si>
  <x:si>
    <x:t xml:space="preserve">INSTALAR EQUIPAMENTO DE MEDICAO DE TENSAO E CORRENTE. CONFORME NORMA TECNICA VIGENTE. INCLUI: REALIZAR LEITURA INSTANTANEA COMPLETA, COM TODOS OS PASSOS NECESSARIOS, LIGACAO A REDE E/OU RAMAL DO CONSUMIDOR NAS FASES/NEUTRO E COLETAR AS INFORMACOES COM O PREENCHIMENTO DE FORMULARIO CONFORME PROCESSO. REALIZAR A PARAMETRIZACAO DO EQUIPAMENTO ANTES DA INSTALACAO E REFAZER A CONEXAO DO RAMAL DO CONSUMIDOR, CASO NECESSÁRIO.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</x:si>
  <x:si>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EQUIP MEDICAO TENSAO/CORRENTE LM</x:t>
  </x:si>
  <x:si>
    <x:t xml:space="preserve">RETIRAR EQUIPAMENTO DE MEDICAO DE TENSAO E CORRENTE. CONFORME NORMA TECNICA VIGENTE. INCLUI: REALIZAR LEITURA INSTANTANEA, , COM TODOS OS PASSOS NECESSARIOS, LIGACAO A REDE E/OU RAMAL DO CONSUMIDOR NAS FASES/NEUTRO E COLETAR AS INFORMACOES COM O PREENCHIMENTO DE FORMULARIO CONFORME PROCESSO. REALIZAR A PARAMETRIZACAO DO EQUIPAMENTO ANTES DA INSTALACAO E REFAZER A CONEXAO DO RAMAL DO CONSUMIDOR, CASO NECESSÁRIO. APROPRIACAO - CUSTEIO: QUANDO EM ATIVIDADE DE MANUTENCAO, APROPRIAR NO CENTRO E CLASSE DE CUSTO ESPECIFICA DA AREA. CONFORME ET.206.EQTL.NORMAS E QUALIDADE - CADERNO DE SERVICOS. QUANT MINIMA RECOMENDA: 2 PESSOAS. TIPO DE TURMA: LINHA MORTA (LM).</x:t>
  </x:si>
  <x:si>
    <x:t xml:space="preserve">INST TRAFO DT POSTE/PLATAF 1/2F LM</x:t>
  </x:si>
  <x:si>
    <x:t xml:space="preserve">INSTALAR TRANSFORMADOR DE DISTRIBUICAO MONOFASICO (FN OU FF), EM POSTE OU PLATAFORMA, INDEPENDENTE DO NUMERO DE FASES E POTENCIA, INDEPENDENTE DA CLASSE DE TENSAO. CONFORME NORMA TECNICA VIGENTE. INCLUI: INSTALAR TRANSFORMADOR COM SUPORTE, PARA-RAIOS (BT E MT), VERIFICAR/ALTERAR TAP, ABRIR E/OU FECHAR CHAVE FUSIVEL, CONEXAO AOS PARA-RAIOS, MEDICAO FISCAL EXISTENTE, REDE SECUNDARIA E AO FIO CONDUTOR DO SISTEMA DE ATERRAMENTO EXISTENTE, E CONEXOES NECESSARIAS/PADRONIZADAS A REDE. INSTALAR PLACA DE IDENTIFICACAO, CASO NECESSARIO. APROPRIACAO - INVESTIMENTO: QUANDO ASSOCIADA A UC ESSA ATIVIDADE DEVE SER APROPRIADA NA ODI. CONFORME ET.206.EQTL.NORMAS E QUALIDADE - CADERNO DE SERVICOS. QUANT MINIMA RECOMENDA: 5 PESSOAS. TIPO DE TURMA: LINHA MORTA (LM). </x:t>
  </x:si>
  <x:si>
    <x:t xml:space="preserve">RET TRAFO DT POSTE/PLATAF 1/2F LM</x:t>
  </x:si>
  <x:si>
    <x:t xml:space="preserve">RETIRAR TRANSFORMADOR DE DISTRIBUICAO MONOFASICO (FN OU FF), EM POSTE OU PLATAFORMA, INDEPENDENTE DO NUMERO DE FASES E POTENCIA, INDEPENDENTE DA CLASSE DE TENSAO. CONFORME NORMA TECNICA VIGENTE. INCLUI: RETIRAR TRANSFORMADOR COM SUPORTE, PARA-RAIOS (BT E MT), ABRIR E/OU FECHAR CHAVE FUSIVEL, DESCONECTAR AOS PARA-RAIOS, MEDICAO FISCAL EXISTENTE, REDE SECUNDARIA E AO FIO CONDUTOR DO SISTEMA DE ATERRAMENTO EXISTENTE, E DESCONEXOES NECESSARIAS A REDE. RETIRAR PLACA DE IDENTIFICACAO, CASO NECESSARIO. APROPRIACAO - CUSTEIO: QUANDO EM ATIVIDADE DE MANUTENCAO, APROPRIAR NO CENTRO E CLASSE DE CUSTO ESPECIFICA DA AREA. CONFORME ET.206.EQTL.NORMAS E QUALIDADE - CADERNO DE SERVICOS. QUANT MINIMA RECOMENDA: 5 PESSOAS. TIPO DE TURMA: LINHA MORTA (LM). </x:t>
  </x:si>
  <x:si>
    <x:t xml:space="preserve">INST TRAFO DT POSTE/PLATAF 3F LM</x:t>
  </x:si>
  <x:si>
    <x:t xml:space="preserve">INSTALAR TRANSFORMADOR DE DISTRIBUICAO TRIFASICO (3F), EM POSTE OU PLATAFORMA, INDEPENDENTE DO NUMERO DE FASES E POTENCIA, INDEPENDENTE DA CLASSE DE TENSAO. CONFORME NORMA TECNICA VIGENTE. INCLUI: INSTALAR TRANSFORMADOR COM SUPORTE, PARA-RAIOS (BT E MT), VERIFICAR/ALTERAR TAP, ABRIR E/OU FECHAR CHAVE FUSIVEL, CONEXAO AOS PARA-RAIOS, MEDICAO FISCAL EXISTENTE, REDE SECUNDARIA E AO FIO CONDUTOR DO SISTEMA DE ATERRAMENTO EXISTENTE, E CONEXOES NECESSARIAS/PADRONIZADAS A REDE. INSTALAR PLACA DE IDENTIFICACAO, CASO NECESSARIO. APROPRIACAO - INVESTIMENTO: QUANDO ASSOCIADA A UC ESSA ATIVIDADE DEVE SER APROPRIADA NA ODI. CONFORME ET.206.EQTL.NORMAS E QUALIDADE - CADERNO DE SERVICOS. QUANT MINIMA RECOMENDA: 5 PESSOAS. TIPO DE TURMA: LINHA MORTA (LM). </x:t>
  </x:si>
  <x:si>
    <x:t xml:space="preserve">RET TRAFO DT POSTE/PLATAF 3F LM</x:t>
  </x:si>
  <x:si>
    <x:t xml:space="preserve">RETIRAR TRANSFORMADOR DE DISTRIBUICAO TRIFASICO (3F), EM POSTE OU PLATAFORMA, INDEPENDENTE DO NUMERO DE FASES E POTENCIA, INDEPENDENTE DA CLASSE DE TENSAO. CONFORME NORMA TECNICA VIGENTE. INCLUI: RETIRAR TRANSFORMADOR COM SUPORTE, PARA-RAIOS (BT E MT), ABRIR E/OU FECHAR CHAVE FUSIVEL, DESCONECTAR AOS PARA-RAIOS, MEDICAO FISCAL EXISTENTE, REDE SECUNDARIA E AO FIO CONDUTOR DO SISTEMA DE ATERRAMENTO EXISTENTE, E DESCONEXOES NECESSARIAS A REDE. RETIRAR PLACA DE IDENTIFICACAO, CASO NECESSARIO. APROPRIACAO - CUSTEIO: QUANDO EM ATIVIDADE DE MANUTENCAO, APROPRIAR NO CENTRO E CLASSE DE CUSTO ESPECIFICA DA AREA. CONFORME ET.206.EQTL.NORMAS E QUALIDADE - CADERNO DE SERVICOS. QUANT MINIMA RECOMENDA: 5 PESSOAS. TIPO DE TURMA: LINHA MORTA (LM). </x:t>
  </x:si>
  <x:si>
    <x:t xml:space="preserve">INST ESTR CP TRAFO DT 1F FN LM</x:t>
  </x:si>
  <x:si>
    <x:t xml:space="preserve">INSTALAR ESTRUTURA COMPLETA PARA TRANSFORMADOR DE DISTRIBUICAO MONOFASICO (FN), COM EQUIPAMENTO, INDEPENDENTE DA POTENCIA E CLASSE DE TENSAO. CONFORME NORMA TECNICA VIGENTE. INCLUI: INSTALAR TRANSFORMADOR COM SUPORTE, VERIFICAR/ALTERAR TAP,  INSTALAR PARA-RAIOS (BT E MT), CHAVE FUSIVEL (COM ELO) COM SUPORTE "T", GRAMPO LINHA VIVA, JUMPER, FERRAGENS, PLACA DE IDENTIFICAÇÃO, CONEXAO AOS PARA-RAIOS, CHAVE FUSIVEL, MEDICAO FISCAL EXISTENTE, REDE SECUNDARIA E INSTALAR SISTEMA DE ATERRAMENTO COMPLETO PADRONIZADO, E CONEXOES NECESSARIAS/PADRONIZADAS A REDE. INSTALAR PLACA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</x:si>
  <x:si>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RET ESTR CP TRAFO DT 1F FN LM</x:t>
  </x:si>
  <x:si>
    <x:t xml:space="preserve">RETIRAR ESTRUTURA COMPLETA PARA TRANSFORMADOR DE DISTRIBUICAO MONOFASICO (FN), COM EQUIPAMENTO, INDEPENDENTE DA POTENCIA, INDEPENDENTE DA CLASSE DE TENSAO. CONFORME NORMA TECNICA VIGENTE. INCLUI: RETIRAR TRANSFORMADOR COM SUPORTE, PARA-RAIOS (BT E MT), CHAVE FUSIVEL (COM ELO) COM SUPORTE "T", GRAMPO LINHA VIVA, JUMPER, FERRAGENS, DESCONECTAR AOS PARA-RAIOS, CHAVE FUSIVEL, MEDICAO FISCAL EXISTENTE, REDE SECUNDARIA E AO FIO CONDUTOR DO SISTEMA DE ATERRAMENTO EXISTENTE, E DESCONEXOES NECESSARIAS A REDE.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</x:si>
  <x:si>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TRAFO DT 2F FF LM</x:t>
  </x:si>
  <x:si>
    <x:t xml:space="preserve">INSTALAR ESTRUTURA COMPLETA PARA TRANSFORMADOR DE DISTRIBUICAO MONOFASICO (FF), COM EQUIPAMENTO, INDEPENDENTE DA POTENCIA, INDEPENDENTE DA CLASSE DE TENSAO. CONFORME NORMA TECNICA VIGENTE. INCLUI: INSTALAR TRANSFORMADOR COM SUPORTE, VERIFICAR/ALTERAR TAP, INSTALAR 2 PARA-RAIOS (BT E MT), 2 CHAVES FUSIVEIS (COM ELO) COM CRUZETA, GRAMPOS LINHA VIVA, ISOLADOR, JUMPER, FERRAGENS, PLACA DE IDENTIFICAÇÃO, CONEXAO AOS PARA-RAIOS, CHAVES FUSIVEIS, MEDICAO FISCAL EXISTENTE, REDE SECUNDARIA E INSTALAR SISTEMA DE ATERRAMENTO COMPLETO PADRONIZADO, E CONEXOES NECESSARIAS/PADRONIZADAS A REDE.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</x:si>
  <x:si>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ESTR CP TRAFO DT 2F FF LM</x:t>
  </x:si>
  <x:si>
    <x:t xml:space="preserve">RETIRAR ESTRUTURA COMPLETA PARA TRANSFORMADOR DE DISTRIBUICAO MONOFASICO (FF), COM EQUIPAMENTO, INDEPENDENTE DA POTENCIA, INDEPENDENTE DA CLASSE DE TENSAO. CONFORME NORMA TECNICA VIGENTE. INCLUI: RETIRAR TRANSFORMADOR COM SUPORTE, 2 PARA-RAIOS (BT E MT), 2 CHAVES FUSIVEIS (COM ELO) COM CRUZETA, GRAMPOS LINHA VIVA, ISOLADOR, JUMPER, FERRAGENS, DESCONECTAR OS PARA-RAIOS, CHAVES FUSIVEIS, MEDICAO FISCAL EXISTENTE, REDE SECUNDARIA E AO FIO CONDUTOR DO SISTEMA DE ATERRAMENTO EXISTENTE, E DESCONEXOES NECESSARIAS A REDE.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</x:si>
  <x:si>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TRAFO DT 3F LM</x:t>
  </x:si>
  <x:si>
    <x:t xml:space="preserve">INSTALAR ESTRUTURA COMPLETA PARA TRANSFORMADOR DE DISTRIBUICAO TRIFASICO (3F), COM EQUIPAMENTO, INDEPENDENTE DA POTENCIA, INDEPENDENTE DA CLASSE DE TENSAO. CONFORME NORMA TECNICA VIGENTE. INCLUI: INSTALAR TRANSFORMADOR COM SUPORTE, VERIFICAR/ALTERAR TAP, INSTALAR 6 PARA-RAIOS (BT E MT), 3 CHAVES FUSIVEIS (COM ELO) COM CRUZETA, GRAMPOS LINHA VIVA, ISOLADOR, JUMPER, FERRAGENS, PLACA DE IDENTIFICAÇÃO, CONEXAO AOS PARA-RAIOS, CHAVES FUSIVEIS, MEDICAO FISCAL EXISTENTE, REDE SECUNDARIA E SISTEMA DE ATERRAMENTO COMPLETO PADRONIZADO, E CONEXOES NECESSARIAS/PADRONIZADAS A REDE.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</x:si>
  <x:si>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ESTR CP TRAFO DT 3F LM</x:t>
  </x:si>
  <x:si>
    <x:t xml:space="preserve">RETIRAR ESTRUTURA COMPLETA PARA TRANSFORMADOR DE DISTRIBUICAO TRIFASICO (3F), COM EQUIPAMENTO, INDEPENDENTE DA POTENCIA, INDEPENDENTE DA CLASSE DE TENSAO. CONFORME NORMA TECNICA VIGENTE. INCLUI: RETIRAR TRANSFORMADOR COM SUPORTE, 3 PARA-RAIOS (BT E MT), 3 CHAVES FUSIVEIS (COM ELO) COM CRUZETA, GRAMPOS LINHA VIVA, ISOLADOR, JUMPER, FERRAGENS, DESCONECTAR OS PARA-RAIOS, CHAVES FUSIVEIS, MEDICAO FISCAL EXISTENTE, REDE SECUNDARIA E AO FIO CONDUTOR DO SISTEMA DE ATERRAMENTO EXISTENTE, E DESCONEXOES NECESSARIAS A REDE.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</x:si>
  <x:si>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ESTR CP TRAFO DT PLATAFORMA LM</x:t>
  </x:si>
  <x:si>
    <x:t xml:space="preserve">INSTALAR ESTRUTURA COMPLETA PARA TRANSFORMADOR DE DISTRIBUICAO EM PLATAFORMA, COM EQUIPAMENTO, INDEPENDENTE DA POTENCIA, INDEPENDENTE DA CLASSE DE TENSAO. CONFORME NORMA TECNICA VIGENTE. INCLUI: INSTALAR TRANSFORMADOR COM SUPORTE,  VERIFICAR/ALTERAR TAP, INSTALAR  PARA-RAIOS (BT E MT), CHAVES FUSIVEIS (COM ELO) COM CRUZETA, GRAMPOS LINHA VIVA, ISOLADOR, JUMPER, FERRAGENS, PLACA DE IDENTIFICAÇÃO, CONEXAO AOS PARA-RAIOS, CHAVES FUSIVEIS, MEDICAO FISCAL EXISTENTE, REDE SECUNDARIA E INSTALAR SISTEMA DE ATERRAMENTO COMPLETO PADRONIZADO, E CONEXOES NECESSARIAS/PADRONIZADAS A REDE. INSTALAR PLACA DE IDENTIFICACAO, CASO NECESSARIO.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</x:si>
  <x:si>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ESTR CP TRAFO DT PLATAFORMA LM</x:t>
  </x:si>
  <x:si>
    <x:t xml:space="preserve">RETIRAR ESTRUTURA COMPLETA PARA TRANSFORMADOR DE DISTRIBUICAO EM PLATAFORMA, COM EQUIPAMENTO, INDEPENDENTE DA POTENCIA, INDEPENDENTE DA CLASSE DE TENSAO. CONFORME NORMA TECNICA VIGENTE. INCLUI: RETIRAR TRANSFORMADOR COM SUPORTE, PARA-RAIOS, CHAVES FUSIVEIS (COM ELO) COM CRUZETA, GRAMPOS LINHA VIVA, ISOLADOR, JUMPER, FERRAGENS, DESCONECTAR OS PARA-RAIOS, CHAVES FUSIVEIS, MEDICAO FISCAL EXISTENTE, REDE SECUNDARIA E AO FIO CONDUTOR DO SISTEMA DE ATERRAMENTO EXISTENTE, E DESCONEXOES NECESSARIAS A REDE. RETIRAR PLACA DE IDENTIFICACAO, CASO NECESSARIO.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</x:si>
  <x:si>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INST TRAFO DT C/ TALHA MANUAL LM</x:t>
  </x:si>
  <x:si>
    <x:t xml:space="preserve">INSTALAR TRANSFORMADOR DE DISTRIBUICAO COM USO DE TALHA MANUAL, EM POSTE OU PLATAFORMA, INDEPENDENTE DO NUMERO DE FASES E POTENCIA, INDEPENDENTE DA CLASSE DE TENSAO. CONFORME NORMA TECNICA VIGENTE. INCLUI: INSTALAR TRANSFORMADOR COM SUPORTE COM O USO DE TALHA MANUAL, INSTALAR PARA-RAIOS (BT E MT), VERIFICAR/ALTERAR TAP, ABRIR E/OU FECHAR CHAVE FUSIVEL, CONEXAO AO PARA-RAIOS, MEDICAO FISCAL EXISTENTE, REDE SECUNDARIA E AO FIO CONDUTOR DO SISTEMA DE ATERRAMENTO EXISTENTE. ESSA ATIVIDADE REMUNERA A INSTALACAO DE TRASNFORMADOR QUANDO NAO FOR POSSIVEL O USO DE GUINDAUTO. APROPRIACAO - INVESTIMENTO: QUANDO ASSOCIADA A UC ESSA ATIVIDADE DEVE SER APROPRIADA NA ODI. CONFORME ET.206.EQTL.NORMAS E QUALIDADE - CADERNO DE SERVICOS. QUANT MINIMA RECOMENDA: 2 PESSOAS. TIPO DE TURMA: LINHA MORTA (LM). </x:t>
  </x:si>
  <x:si>
    <x:t xml:space="preserve">RET TRAFO DT C/ TALHA MANUAL LM</x:t>
  </x:si>
  <x:si>
    <x:t xml:space="preserve">RETIRAR TRANSFORMADOR DE DISTRIBUICAO COM USO DE TALHA MANUAL, EM POSTE OU PLATAFORMA, INDEPENDENTE DO NUMERO DE FASES E POTENCIA, INDEPENDENTE DA CLASSE DE TENSAO. CONFORME NORMA TECNICA VIGENTE. INCLUI: RETIRAR TRANSFORMADOR COM SUPORTE COM O USO DE TALHA MANUAL, RETIRAR PARA-RAIOS (BT E MT), ABRIR E/OU FECHAR CHAVE FUSIVEL, CONEXAO AO PARA-RAIOS, MEDICAO FISCAL EXISTENTE, REDE SECUNDARIA E AO FIO CONDUTOR DO SISTEMA DE ATERRAMENTO EXISTENTE.  ESSA ATIVIDADE REMUNERA A INSTALACAO DE TRASNFORMADOR QUANDO NAO FOR POSSIVEL O USO DE GUINDAUTO. APROPRIACAO - CUSTEIO: QUANDO EM ATIVIDADE DE MANUTENCAO, APROPRIAR NO CENTRO E CLASSE DE CUSTO ESPECIFICA DA AREA. CONFORME ET.206.EQTL.NORMAS E QUALIDADE - CADERNO DE SERVICOS. QUANT MINIMA RECOMENDA: 2 PESSOAS. TIPO DE TURMA: LINHA MORTA (LM). </x:t>
  </x:si>
  <x:si>
    <x:t xml:space="preserve">INST LIGACAO TRAFO NA REDE SECUNDARIA LM</x:t>
  </x:si>
  <x:si>
    <x:t xml:space="preserve">INSTALAR LIGACAO DO BORNE DO TRANSFORMADOR AO CONDUTOR DA REDE SECUNDARIA (NUA OU MULTIPLEXADA), INDEPENDENTE DO NUMERO DE FASES E BITOLA DO CABO, INDEPENDENTE DA CLASSE DE TENSAO. CONFORME NORMA TECNICA VIGENTE. INCLUI: INSTALAR CONDUTOR DO BORNE DO TRANSFORMADOR A REDE SECUNDARIA EXISTENTE, INSTALAR PARA-RAIOS BT, TODAS AS CONEXOES NECESSARIAS. ESTA ATIVIDADE SOMENTE DEVE SER APLICADA QUANDO NAO HOUVER A MOVIMENTACAO DO TRANSFORMADOR (RETIRAR E/OU INSTALAR). APROPRIACAO - CUSTEIO: QUANDO EM ATIVIDADE DE MANUTENCAO, APROPRIAR NO CENTRO E CLASSE DE CUSTO ESPECIFICA DA AREA. CONFORME ET.206.EQTL.NORMAS E QUALIDADE - CADERNO DE SERVICOS. QUANT MINIMA RECOMENDA: 2 PESSOAS. TIPO DE TURMA: LINHA MORTA (LM). </x:t>
  </x:si>
  <x:si>
    <x:t xml:space="preserve">RET LIGACAO TRAFO NA REDE SECUNDARIA LM</x:t>
  </x:si>
  <x:si>
    <x:t xml:space="preserve">RETIRAR LIGACAO DO BORNE DO TRANSFORMADOR AO CONDUTOR DA REDE SECUNDARIA (NUA OU MULTIPLEXADA), INDEPENDENTE DO NUMERO DE FASES E BITOLA DO CABO, INDEPENDENTE DA CLASSE DE TENSAO. CONFORME NORMA TECNICA VIGENTE. INCLUI: RETIRAR CONDUTOR DO BORNE DO TRANSFORMADOR AO REDE SECUNDARIA EXISTENTE, RETIRAR PARA-RAIOS BT, TODAS AS CONEXOES NECESSARIAS. ESTA ATIVIDADE SOMENTE DEVE SER APLICADA QUANDO NAO HOUVER A MOVIMENTACAO DO TRANSFORMADOR (RETIRAR E/OU INSTALAR). APROPRIACAO - CUSTEIO: QUANDO EM ATIVIDADE DE MANUTENCAO, APROPRIAR NO CENTRO E CLASSE DE CUSTO ESPECIFICA DA AREA. CONFORME ET.206.EQTL.NORMAS E QUALIDADE - CADERNO DE SERVICOS. QUANT MINIMA RECOMENDA: 2 PESSOAS. TIPO DE TURMA: LINHA MORTA (LM). </x:t>
  </x:si>
  <x:si>
    <x:t xml:space="preserve">ALTERAR TAP EXTERNO TRAFO LM</x:t>
  </x:si>
  <x:si>
    <x:t xml:space="preserve">ALTERAR TAP EXTERNO DE TRANSFORMADOR, INDEPENDENTE DO NUMERO DE FASES E POTENCIA, INDEPENDENTE DA CLASSE DE TENSAO. INCUI: ALTERAR TAP DO TRANSFORMADOR, ABRIR/FECHAR CHAVE FUSIVEL. APROPRIACAO - CUSTEIO: QUANDO EM ATIVIDADE DE MANUTENCAO, APROPRIAR NO CENTRO E CLASSE DE CUSTO ESPECIFICA DA AREA. CONFORME ET.206.EQTL.NORMAS E QUALIDADE - CADERNO DE SERVICOS. QUANT MINIMA RECOMENDA: 2 PESSOAS. TIPO DE TURMA: LINHA MORTA (LM). </x:t>
  </x:si>
  <x:si>
    <x:t xml:space="preserve">INST TRANSFORMADOR POTENCIAL (TP) LM</x:t>
  </x:si>
  <x:si>
    <x:t xml:space="preserve">INSTALAR TRANSFORMADOR DE POTENCIAL, INDEPENDENTE DA CLASSE DE TENSAO. CONFORME NORMA TECNICA VIGENTE. INCLUI: INSTALAR TRANSFORMADOR DE POTENCIAL COM SUPORTE, ABRIR E/OU FECHAR CHAVE, REALIZAR CONEXOES NECESSARIAS E CONECTAR AO FIO CONDUTOR DO SISTEMA DE ATERRAMENTO EXISTENTE. APROPRIACAO - INVESTIMENTO: QUANDO ASSOCIADA A UC ESSA ATIVIDADE DEVE SER APROPRIADA NA ODI. CONFORME ET.206.EQTL.NORMAS E QUALIDADE - CADERNO DE SERVICOS. QUANT MINIMA RECOMENDA: 2 PESSOAS. TIPO DE TURMA: LINHA MORTA (LM).</x:t>
  </x:si>
  <x:si>
    <x:t xml:space="preserve">RET TRANSFORMADOR POTENCIAL (TP) LM</x:t>
  </x:si>
  <x:si>
    <x:t xml:space="preserve">RETIRAR TRANSFORMADOR DE POTENCIAL, INDEPENDENTE DA CLASSE DE TENSAO. CONFORME NORMA TECNICA VIGENTE. INCLUI: RETIRAR TRANSFORMADOR DE POTENCIAL COM SUPORTE, ABRIR E/OU FECHAR CHAVE, RETIRAR CONEXOES NECESSARIAS E DESCONECTAR AO FIO CONDUTOR DO SISTEMA DE ATERRAMENTO EXISTENTE.  APROPRIACAO - CUSTEIO: QUANDO EM ATIVIDADE DE MANUTENCAO, APROPRIAR NO CENTRO E CLASSE DE CUSTO ESPECIFICA DA AREA. CONFORME ET.206.EQTL.NORMAS E QUALIDADE - CADERNO DE SERVICOS. QUANT MINIMA RECOMENDA: 2 PESSOAS. TIPO DE TURMA: LINHA MORTA (LM).</x:t>
  </x:si>
  <x:si>
    <x:t xml:space="preserve">INST MED FISCAL TOTALIZ TD S/ LEV LM</x:t>
  </x:si>
  <x:si>
    <x:t xml:space="preserve">INSTALAR MEDICAO FISCAL TOTALIZADORA NO POSTE, NA SAIDA DO SECUNDARIO DO TRANSFORMADOR DE DISTRIBUICAO (TD) SEM LEVANTAMENTO DAS UC'S E IP'S DO CIRCUITO. CONFORME NORMA TECNICA VIGENTE. INCLUI: INSTALAR MEDICAO TOTALIZADORA (TC E MEDICAO FISCAL), NA SAIDA DO SECUNDARIO DO TRAFO COM TODAS AS CONEXOES NECESSARIAS. APROPRIACAO - INVESTIMENTO: QUANDO ASSOCIADA A UC ESSA ATIVIDADE DEVE SER APROPRIADA NA ODI. CONFORME ET.206.EQTL.NORMAS E QUALIDADE - CADERNO DE SERVICOS. QUANT MINIMA RECOMENDA: 2 PESSOAS. TIPO DE TURMA: LINHA MORTA (LM).</x:t>
  </x:si>
  <x:si>
    <x:t xml:space="preserve">RET MED FISCAL TOTALIZ TD S/ LEV LM</x:t>
  </x:si>
  <x:si>
    <x:t xml:space="preserve">RETIRAR MEDICAO FISCAL TOTALIZADORA DO POSTE, NA SAIDA DO SECUNDARIO DO TRANSFORMADOR DE DISTRIBUICAO (TD) SEM LEVANTAMENTO DAS UC'S E IP'S DO CIRCUITO.. CONSISTE EM RETIRAR O CONJUNTO DE MEDICAO INDIRETA (TC E MEDICAO FISCAL), INSTALADO ANTERIORMENTE.  APROPRIACAO - CUSTEIO: QUANDO EM ATIVIDADE DE MANUTENCAO, APROPRIAR NO CENTRO E CLASSE DE CUSTO ESPECIFICA DA AREA. CONFORME ET.206.EQTL.NORMAS E QUALIDADE - CADERNO DE SERVICOS. QUANT MINIMA RECOMENDA: 2 PESSOAS. TIPO DE TURMA: LINHA MORTA (LM).</x:t>
  </x:si>
  <x:si>
    <x:t xml:space="preserve">INST POSTE SUPORTE BRT LM</x:t>
  </x:si>
  <x:si>
    <x:t xml:space="preserve">INSTALAR UM POSTE DE CONCRETO, ESPECIFICO PARA SUPORTE DE BANCO REGULADOR DE TENSAO, COM CAVA MANUAL OU MECANICA (EXEMPLO: BROCA OU PERFURATRIZ ADAPTADA AO GUINDAUTO). CONFORME NORMA TECNICA VIGENTE. INCLUI: ACEIRAR LOCAL, ABRIR/FECHAR CAVA, LOCAR, INSTALAR E APRUMAR POSTE ESPECIFICO PARA SUPORTE DE BANCO REGULADOR DE TENSAO.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</x:si>
  <x:si>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POSTE SUPORTE BRT LM</x:t>
  </x:si>
  <x:si>
    <x:t xml:space="preserve">RETIRAR UM POSTE DE CONCRETO, ESPECIFICO PARA SUPORTE DE BANCO REGULADOR DE TENSAO, MANUALMENTE OU COM AUXILIO DE EQUIPAMENTOS (EXEMPLO: SACA POSTE) E FECHAR CAVA. CONFORME NORMA TECNICA VIGENTE. INCLUI: RETIRAR POSTE, FECHAR CAVA COM TERRA, DESATIVAR BASE DE CONCRETO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</x:si>
  <x:si>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POSTE CONCRETO ATE 14M LM</x:t>
  </x:si>
  <x:si>
    <x:t xml:space="preserve">INSTALAR POSTE DE CONCRETO, COMPRIMENTO ATE 14 METROS, COM CAVA MANUAL OU MECANICA (EXEMPLO: BROCA OU PERFURATRIZ ADAPTADA AO GUINDAUTO). CONFORME NORMA TECNICA VIGENTE. INCLUI: ACEIRAR LOCAL, ABRIR/FECHAR CAVA, LOCAR, INSTALAR E APRUMAR POSTE.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</x:si>
  <x:si>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POSTE CONCRETO ATE 14M LM</x:t>
  </x:si>
  <x:si>
    <x:t xml:space="preserve">RETIRAR POSTE DE CONCRETO, COMPRIMENTO 7 A 14 METROS, MANUAL OU MECANICA (EXEMPLO: SACA POSTE), FECHAR CAVA.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</x:si>
  <x:si>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POSTE CONCRETO 15 A 22M LM</x:t>
  </x:si>
  <x:si>
    <x:t xml:space="preserve">INSTALAR POSTE DE CONCRETO, COMPRIMENTO 15 A 22 METROS, COM CAVA MANUAL OU MECANICA (EXEMPLO: BROCA OU PERFURATRIZ ADAPTADA AO GUINDAUTO), CASO NECESSARIO ORCAR A PARTE O ALUGUEL DA CARRETA E GUINDASTE CONFORME A DISTÂNCIA/TEMPO NECESSARIO E APROPRIAR NA OBRA. CONFORME NORMA TECNICA VIGENTE. INCLUI: ACEIRAR LOCAL, ABRIR/FECHAR CAVA, LOCAR, INSTALAR E APRUMAR.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</x:si>
  <x:si>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POSTE CONCRETO 15 A 22M LM</x:t>
  </x:si>
  <x:si>
    <x:t xml:space="preserve">RETIRAR POSTE DE CONCRETO, COMPRIMENTO 15 A 22 METROS, MANUAL OU MECANICA (EXEMPLO: SACA POSTE), FECHAR CAVA. CONFORME NORMA TECNICA VIGENTE. INCLUI: RETIRAR POSTE, FECHAR CAVA COM TERRA, CASO NECESSARIO ORCAR A PARTE O ALUGUEL DA CARRETA E GUINDASTE CONFORME A DISTÂNCIA/TEMPO NECESSARIO E APROPRIAR NA OBRA,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</x:si>
  <x:si>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POSTE CONCRETO MAIOR/IGUAL 23M LM</x:t>
  </x:si>
  <x:si>
    <x:t xml:space="preserve">INSTALAR POSTE DE CONCRETO, COMPRIMENTO MAIOR OU IGUAL 23 METROS, COM CAVA MANUAL OU MECANICA (EXEMPLO: BROCA OU PERFURATRIZ ADAPTADA AO GUINDAUTO), ORCAR  CASO NECESSARIO ORCAR A PARTE O ALUGUEL DA CARRETA E GUINDASTE CONFORME A DISTÂNCIA/TEMPO NECESSARIO E APROPRIAR NA OBRA. CONFORME NORMA TECNICA VIGENTE. INCLUI: ACEIRAR LOCAL, ABRIR/FECHAR CAVA, LOCAR, INSTALAR E APRUMAR.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</x:si>
  <x:si>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POSTE CONCRETO MAIOR/IGUAL 23M LM</x:t>
  </x:si>
  <x:si>
    <x:t xml:space="preserve">RETIRAR POSTE DE CONCRETO, COMPRIMENTO MAIOR OU IGUAL 23 METROS, MANUAL OU MECANICA (EXEMPLO: SACA POSTE), FECHAR CAVA. CONFORME NORMA TECNICA VIGENTE. INCLUI: RETIRAR POSTE, FECHAR CAVA COM TERRA, CASO NECESSARIO ORCAR A PARTE O ALUGUEL DA CARRETA E GUINDASTE CONFORME A DISTÂNCIA/TEMPO NECESSARIO E APROPRIAR NA OBRA,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</x:si>
  <x:si>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POSTE DE FIBRA 7 A 19M LM</x:t>
  </x:si>
  <x:si>
    <x:t xml:space="preserve">INSTALAR POSTE DE FIBRA, COMPRIMENTO 7 A 19 METROS, COM CAVA MANUAL OU MECANICA (EXEMPLO: BROCA OU PERFURATRIZ ADAPTADA AO GUINDAUTO), INDEPENDENTE DO NUMEROS DE PARTES. CONFORME NORMA TECNICA VIGENTE. INCLUI: ACEIRAR LOCAL, ABRIR/FECHAR CAVA, LOCAR, INSTALAR E APRUMAR POSTE.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</x:si>
  <x:si>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POSTE DE FIBRA 7 A 19M LM</x:t>
  </x:si>
  <x:si>
    <x:t xml:space="preserve">RETIRAR POSTE DE FIBRA, COMPRIMENTO 7 A 19 METROS, MANUAL OU MECANICA (EXEMPLO: SACA POSTE), FECHAR CAVA, INDEPENDENTE DO NUMEROS DE PARTES.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</x:si>
  <x:si>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POSTE DE FIBRA MAIOR/IGUAL 20M LM</x:t>
  </x:si>
  <x:si>
    <x:t xml:space="preserve">INSTALAR POSTE DE FIBRA, COMPRIMENTO MAIOR OU IGUAL 20 METROS, COM CAVA MANUAL OU MECANICA (EXEMPLO: BROCA OU PERFURATRIZ ADAPTADA AO GUINDAUTO), INDEPENDENTE DO NUMEROS DE PARTES. CONFORME NORMA TECNICA VIGENTE. INCLUI: ACEIRAR LOCAL, ABRIR/FECHAR CAVA, LOCAR, INSTALAR E APRUMAR POSTE.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</x:si>
  <x:si>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RET POSTE DE FIBRA MAIOR/IGUAL 20M LM</x:t>
  </x:si>
  <x:si>
    <x:t xml:space="preserve">RETIRAR POSTE DE FIBRA, COMPRIMENTO MAIOR OU IGUAL 20 METROS, MANUAL OU MECANICA (EXEMPLO: SACA POSTE), FECHAR CAVA, INDEPENDENTE DO NUMEROS DE PARTES.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</x:si>
  <x:si>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RET POSTE DE MADEIRA LM</x:t>
  </x:si>
  <x:si>
    <x:t xml:space="preserve">RETIRAR POSTE DE MADEIRA, DE QUALQUER COMPRIMENTO, MANUAL OU MECANICA (EXEMPLO: SACA POSTE), FECHAR CAVA.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t>
  </x:si>
  <x:si>
    <x:t xml:space="preserve">INST POSTE MET QUAD 5 OU 7M PADRAO LM</x:t>
  </x:si>
  <x:si>
    <x:t xml:space="preserve">INSTALAR POSTE METALICO QUADRADO DE 5 OU 7 METROS (INTEIRO OU SECCIONADO) PARA INSTALACAO DE PADRAO DE ENTRADA, CONFORME NORMA TECNICA VIGENTE. INCLUI: ABRIR CAVA, LOCACAO E INSTALACAO DO POSTE. APROPRIACAO - INVESTIMENTO: QUANDO ASSOCIADA A UC ESSA ATIVIDADE DEVE SER APROPRIADA NA ODI. CONFORME ET.206.EQTL.NORMAS E QUALIDADE - CADERNO DE SERVICOS. QUANT MINIMA RECOMENDA: 2 PESSOAS. TIPO DE TURMA: LINHA MORTA (LM).</x:t>
  </x:si>
  <x:si>
    <x:t xml:space="preserve">RET POSTE MET QUAD 5 OU 7M PADRAO LM</x:t>
  </x:si>
  <x:si>
    <x:t xml:space="preserve">RETIRAR POSTE METALICO QUADRADO DE 5 OU 7 METROS (INTEIRO OU SECCIONADO) PARA INSTALACAO DE PADRAO DE ENTRADA, CONFORME NORMA TECNICA VIGENTE. INCLUI: RETIRAR POSTE, FECHAR CAVA COM TERRA. APROPRIACAO - CUSTEIO: QUANDO EM ATIVIDADE DE MANUTENCAO, APROPRIAR NO CENTRO E CLASSE DE CUSTO ESPECIFICA DA AREA. CONFORME ET.206.EQTL.NORMAS E QUALIDADE - CADERNO DE SERVICOS. QUANT MINIMA RECOMENDA: 2 PESSOAS. TIPO DE TURMA: LINHA MORTA (LM).</x:t>
  </x:si>
  <x:si>
    <x:t xml:space="preserve">INST POSTE MET QUAD 7M RD LM</x:t>
  </x:si>
  <x:si>
    <x:t xml:space="preserve">INSTALAR POSTE METALICO QUADRADO DE 7 METROS (INTEIRO OU SECCIONADO) EM REDE DE DISTRIBUICAO, CONFORME NORMA TECNICA VIGENTE. INCLUI: ABRIR CAVA, LOCACAO E INSTALACAO DO POSTE. APROPRIACAO - INVESTIMENTO: QUANDO ASSOCIADA A UC ESSA ATIVIDADE DEVE SER APROPRIADA NA ODI. CONFORME ET.206.EQTL.NORMAS E QUALIDADE - CADERNO DE SERVICOS. QUANT MINIMA RECOMENDA: 2 PESSOAS. TIPO DE TURMA: LINHA MORTA (LM).</x:t>
  </x:si>
  <x:si>
    <x:t xml:space="preserve">RET POSTE MET QUAD 7M RD LM</x:t>
  </x:si>
  <x:si>
    <x:t xml:space="preserve">RETIRAR POSTE METALICO QUADRADO DE 7 METROS (INTEIRO OU SECCIONADO) EM REDE DE DISTRIBUICAO, CONFORME NORMA TECNICA VIGENTE. INCLUI: RETIRAR POSTE, FECHAR CAVA COM TERRA.  APROPRIACAO - CUSTEIO: QUANDO EM ATIVIDADE DE MANUTENCAO, APROPRIAR NO CENTRO E CLASSE DE CUSTO ESPECIFICA DA AREA. CONFORME ET.206.EQTL.NORMAS E QUALIDADE - CADERNO DE SERVICOS. QUANT MINIMA RECOMENDA: 2 PESSOAS. TIPO DE TURMA: LINHA MORTA (LM).</x:t>
  </x:si>
  <x:si>
    <x:t xml:space="preserve">ADICIONAL EXEC MAN ATIV EQUIP/POSTE LM</x:t>
  </x:si>
  <x:si>
    <x:t xml:space="preserve">ADICIONAL PARA EXECUCAO MANUAL DA ATIVIDADE, EQUIPAMENTO OU POSTE. ESTA ATIVIDADE SERA APLICADA QUANDO NAO HOUVER POSSIBILIDADE DA UTILIZACAO DO VEICULO COM O GUINDASTE NAS ATIVIDADES QUE NECESSITEM DESSE EQUIPAMENTO. EXEMPLO: SE A INSTALACAO OU RETIRADA DE UM POSTE OU EQUIPAMENTO QUE NECESSITE DA UTILIZACAO DO  GUINDASTE E O LOCAL NAO PERMITE O ACESSO DO VEICULO, FAZENDO COM QUE A INSTALACAO SEJA EXECUTADA DE FORMA MANUAL. REMUNERA-SE A ATIVIDADE DE INSTALAR OU RETIRAR O POSTE OU EQUIPAMENTO MAIS O VALOR DESSA ATIVIDADE. CONFORME NORMA TECNICA VIGENTE. INCLUI: INSTALACAO OU RETIRADA MANUAL DO EQUIPAMENTO OU POSTE.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t>
  </x:si>
  <x:si>
    <x:t xml:space="preserve">APRUMAR POSTE CONC/FIBRA LM</x:t>
  </x:si>
  <x:si>
    <x:t xml:space="preserve">APRUMAR POSTE DE CONCRETO OU FIBRA DE VIDRO, DEIXAR O POSTE NA VERTICALIDADE. CONFORME NORMA TECNICA VIGENTE. INCLUI: APRUMAR POSTE, TENSIONAMENTO, AMARRACOES E CONEXOES DE CONDUTORES FIXADOS AO POSTE/CRUZETA. A EMENDAS DE CONDUTORES,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 </x:t>
  </x:si>
  <x:si>
    <x:t xml:space="preserve">RESTAURAR PASSEIO SIMPLES CIMENTADO LM</x:t>
  </x:si>
  <x:si>
    <x:t xml:space="preserve">QUEBRAR E RESTAURAR PASSEIO SIMPLES OU CALCADA CIMENTADO, NAS MESMAS CARACTERISTICAS ENCONTRADAS, QUANDO NECESSARIO DEVIDO A INSTALACAO E/OU RETIRADA DE 1 (UMA) UNIDADE DE QUALQUER TIPO DE POSTE E/OU NA INSTALACAO DE ATERRAMENTO, ATRAVES DE UM CONJUNTO DE MATERIAIS. CONFORME NORMA TECNICA VIGENTE. INCLUI: QUEBRAR CALCADA, RESTAURAR PASSEIO/CALCADA, O MATERIAL NECESSARIO PARA A RECOMPOSICAO DO PASSEIO ESTA INCLUSO NESSA ATIVIDADE. ESSA ATIVIDADE REMUNERA UMA UNIDADE DE SERVICO PARA QUEBRAR E RESTAURAR PASSEIO OU CALCADA, PARA A SUBSTITUICAO DE UM POSTE E UM CONJUNTO DE ATERRAMENTO, NO MESMO LOCAL. APROPRIACAO - CUSTEIO: QUANDO EM ATIVIDADE DE MANUTENCAO, APROPRIAR NO CENTRO E CLASSE DE CUSTO ESPECIFICA DA AREA. CONFORME ET.206.EQTL.NORMAS E QUALIDADE - CADERNO DE SERVICOS. QUANT MINIMA RECOMENDA: 5 PESSOAS. TIPO DE TURMA: LINHA MORTA (LM).</x:t>
  </x:si>
  <x:si>
    <x:t xml:space="preserve">RESTAURAR PASSEIO ESPECIAL PEDRA PORT LM</x:t>
  </x:si>
  <x:si>
    <x:t xml:space="preserve">QUEBRAR E/OU RESTAURAR PASSEIO ESPECIAL OU CALCADA COM PEDRA PORTUGUESA, NAS MESMAS CARACTERISTICAS ENCONTRADAS, QUANDO NECESSARIO DEVIDO A INSTALACAO E/OU RETIRADA DE 1 (UMA) UNIDADE DE QUALQUER TIPO DE POSTE E/OU NA INSTALACAO DE ATERRAMENTO, ATRAVES DE UM CONJUNTO DE MATERIAIS, ATRAVES DE UM CONJUNTO DE MATERIAIS. CONFORME NORMA TECNICA VIGENTE. INCLUI: QUEBRAR CALCADA, RESTAURAR PASSEIO/CALCADA, O MATERIAL NECESSARIO PARA A RECOMPOSICAO DO PASSEIO ESTA INCLUSO. A ATIVIDADE REMUNERA ATE QUEBRAR E RESTAURAR PASSEIO OU CALCADA, PARA A SUBSTITUICAO DE UM POSTE E UM CONJUNTO DE ATERRAMENTO, NO MESMO LOCAL. APROPRIACAO - CUSTEIO: QUANDO EM ATIVIDADE DE MANUTENCAO, APROPRIAR NO CENTRO E CLASSE DE CUSTO ESPECIFICA DA AREA. CONFORME ET.206.EQTL.NORMAS E QUALIDADE - CADERNO DE SERVICOS. QUANT MINIMA RECOMENDA: 5 PESSOAS. TIPO DE TURMA: LINHA MORTA (LM).</x:t>
  </x:si>
  <x:si>
    <x:t xml:space="preserve">ABRIR CAVA ROCHA MACICA S/ EXPLOSIVO LM</x:t>
  </x:si>
  <x:si>
    <x:t xml:space="preserve">ABRIR CAVA EM ROCHA MACICA COM EQUIPAMENTO ESPECIALIZADO (EXEMPLOS: ROMPEDOR PNEUMATICO, RETROESCAVADEIRA OU SIMILAR), PARA INSTALAR UM POSTE DE QUALQUER TIPO, NA AREA URBANA OU RURAL. CONFORME NORMA TECNICA VIGENTE. INCLUI: ABRIR CAVA EM SOLO ROCHOSO SEM A UTILIZACAO DE EXPLOSIVO PARA IMPLANTACAO DE POSTE. APROPRIACAO - INVESTIMENTO: QUANDO ASSOCIADA A UC ESSA ATIVIDADE DEVE SER APROPRIADA NA ODI. CONFORME ET.206.EQTL.NORMAS E QUALIDADE - CADERNO DE SERVICOS. QUANT MINIMA RECOMENDA: 2 PESSOAS. TIPO DE TURMA: LINHA MORTA (LM).</x:t>
  </x:si>
  <x:si>
    <x:t xml:space="preserve">ABRIR CAVA ROCHA MACICA C/ EXPLOSIVO LM</x:t>
  </x:si>
  <x:si>
    <x:t xml:space="preserve">ABRIR CAVA EM ROCHA MACICA COM EXPLOSIVO OU SIMILAR, PARA INSTALAR UM POSTE DE QUALQUER TIPO, NA AREA URBANA OU RURAL. CONFORME NORMA TECNICA VIGENTE. INCLUI: ABRIR CAVA EM SOLO ROCHOSO, COM A UTILIZACAO DE EXPLOSIVO PARA IMPLANTACAO DE POSTE. APROPRIACAO - INVESTIMENTO: QUANDO ASSOCIADA A UC ESSA ATIVIDADE DEVE SER APROPRIADA NA ODI. CONFORME ET.206.EQTL.NORMAS E QUALIDADE - CADERNO DE SERVICOS. QUANT MINIMA RECOMENDA: 2 PESSOAS. TIPO DE TURMA: LINHA MORTA (LM).</x:t>
  </x:si>
  <x:si>
    <x:t xml:space="preserve">BASE CONCRETO 1CAMADA PARA POSTE LM</x:t>
  </x:si>
  <x:si>
    <x:t xml:space="preserve">INSTALAR BASE DE CONCRETO PARA POSTE, COM UMA CAMADA DE CONCRETO, INDEPENDENTE DO TIPO DE POSTE. CONFORME NORMA TECNICA VIGENTE. INCLUI: PREPARO DA FUNDACAO, COMPACTAR TERRA NA BASE DO POSTE E COMPLEMENTAR COM UMA CAMADA DE 50CM DE CONCRETO (CONFORME NT.00006.EQTL E NT.00022.EQTL). INCLUI O FORNECIMENTO DOS MATERIAIS DA FUNDACAO (PEDRA, AREIA, CIMENTO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</x:si>
  <x:si>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BASE CONCRETO 2CAMADAS PARA POSTE LM</x:t>
  </x:si>
  <x:si>
    <x:t xml:space="preserve">INSTALAR BASE DE CONCRETO PARA POSTE, COM DUAS CAMADA DE CONCRETO, INDEPENDENTE DO TIPO DE POSTE. CONFORME NORMA TECNICA VIGENTE. INCLUI: PREPARO DA FUNDACAO, COMPACTAR TERRA NA BASE DO POSTE E COMPLEMENTAR COM DUAS CAMADAS DE 50CM DE CONCRETO (CONFORME NT.00006.EQTL E NT.00022.EQTL), INCLUI O FORNECIMENTO DOS MATERIAIS DA FUNDACAO (PEDRA, AREIA, CIMENTO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</x:si>
  <x:si>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BASE CONCRETO C/ MANILHA PARA POSTE LM</x:t>
  </x:si>
  <x:si>
    <x:t xml:space="preserve">INSTALAR BASE DE CONCRETO COM MANILHA PARA FUNDACAO DE POSTE DE MT/BT, INDEPENDENTE DO TIPO DE POSTE (ALTURAXESFORÇO). A QUANTIDADE DE MANILHA UTILIZADA DEPENDE DA ALTURA DO POSTE. CONFORME NORMA TECNICA VIGENTE. INCLUI: INSTALACAO DE UMA, DUAS OU TRES MANILHAS, CONCRETAGEM DA FUNDACAO (CONFORME NT.00006.EQTL E NT.00022.EQTL). INCLUI O FORNECIMENTO DOS MATERIAIS DA FUNDACAO (PEDRA, AREIA, CIMENTO, MANILHA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 </x:t>
  </x:si>
  <x:si>
    <x:t xml:space="preserve">BASE CONCRETO C/ TAMBOR PARA POSTE LM</x:t>
  </x:si>
  <x:si>
    <x:t xml:space="preserve">INSTALAR BASE DE CONCRETO COM TAMBOR METALICO PARA FUNDACAO DE POSTE DE MT/BT, INDEPENDENTE DO TIPO DE POSTE (ALTURAXESFORÇO). A QUANTIDADE DE MANILHA UTILIZADA DEPENDE DA ALTURA DO POSTE. CONFORME NORMA TECNICA VIGENTE. INCLUI: INSTALACAO DE UM, DOIS OU TRES TAMBORES, CONCRETAGEM DA FUNDACAO (CONFORME NT.00006.EQTL E NT.00022.EQTL). INCLUI O FORNECIMENTO DOS MATERIAIS DA FUNDACAO (PEDRA, AREIA, CIMENTO, TAMBOR E DEMAIS NECESSARIOS). A INSTALACAO DO POSTE DEVERA SER CONSIDERADO EM ATIVIDADE ESPECIFICA. APROPRIACAO - INVESTIMENTO: QUANDO ASSOCIADA A UC ESSA ATIVIDADE DEVE SER APROPRIADA NA ODI. CONFORME ET.206.EQTL.NORMAS E QUALIDADE - CADERNO DE SERVICOS. QUANT MINIMA RECOMENDA: 2 PESSOAS. TIPO DE TURMA: LINHA MORTA (LM). </x:t>
  </x:si>
  <x:si>
    <x:t xml:space="preserve">BASE CAVA EM ROCHA PARA POSTE LM</x:t>
  </x:si>
  <x:si>
    <x:t xml:space="preserve">INSTALAR BASE PARA POSTE EM CAVA EM ROCHA, INDEPENDENTE DO TIPO DE POSTE (ALTURAXESFORÇO). CONFORME NORMA TECNICA VIGENTE. INCLUI: PREPARO DA FUNDACAO, COMPACTAR AREIA NA BASE DO POSTE E COMPLEMENTAR COM UMA CAMADA DE 30CM DE CONCRETO (CONFORME NT.00006.EQTL E NT.00022.EQTL), INCLUI O FORNECIMENTO DOS MATERIAIS DA FUNDACAO (AREIA E CONCRETO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x:t>
  </x:si>
  <x:si>
    <x:t xml:space="preserve">BASE COM BRITA LM</x:t>
  </x:si>
  <x:si>
    <x:t xml:space="preserve">INSTALAR BASE COM BRITA, EM REDE DE DISTRIBUICAO. CONFORME NORMA TECNICA VIGENTE. INCLUI: PREPARO DA FUNDACAO, INSTALAR CAMADA DE BRITA, COMPACTAR TERRA (CONFORME FIGURA 20 DA NT.006.EQTL).  INCLUI O FORNECIMENTO DOS MATERIAIS DA FUNDACAO (AREIA E BRITA).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</x:si>
  <x:si>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INST ESTAI ANCORA LM</x:t>
  </x:si>
  <x:si>
    <x:t xml:space="preserve">INSTALAR ESTAI DE SOLO, TIPO ANCORA, EM REDE DE DISTRIBUICAO. CONFORME NORMA TECNICA VIGENTE. INCLUI: ABRIR CAVA, INSTALAR CHAPA COM HASTE, CHAPA ESTAI 45°,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</x:si>
  <x:si>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ESTAI ANCORA LM</x:t>
  </x:si>
  <x:si>
    <x:t xml:space="preserve">RETIRAR ESTAI DE SOLO, TIPO ANCORA, EM REDE DE DISTRIBUICAO. CONFORME NORMA TECNICA VIGENTE. INCLUI: RETIRAR HASTE, FERRAGENS, ISOLADOR CASTANHA, CABO DE ACO, AMARRACAO E INTERLIGACAO AO SISTEMA DE ATERRAMENTO. A APROPRIACAO - CUSTEIO: QUANDO EM ATIVIDADE DE MANUTENCAO, APROPRIAR NO CENTRO E CLASSE DE CUSTO ESPECIFICA DA AREA. CONFORME ET.206.EQTL.NORMAS E QUALIDADE - CADERNO DE SERVICOS. QUANT MINIMA RECOMENDA: 2 PESSOAS. TIPO DE TURMA: LINHA MORTA (LM).</x:t>
  </x:si>
  <x:si>
    <x:t xml:space="preserve">INST ESTAI SUBSOLO BASE REFORCADA LM</x:t>
  </x:si>
  <x:si>
    <x:t xml:space="preserve">INSTALAR ESTAI/ESCORA DE BASE REFORCADA, TIPO SUBSOLO, EM REDE DE DISTRIBUICAO. CONFORME NORMA TECNICA VIGENTE. INCLUI: PREPARO DA FUNDACAO, COMPACTAR TERRA E INSTALAR 2 PLACAS DE CONCRETO (CONFORME NT.00006.EQTL E NT.00022.EQTL). A PLACA DE CONCRETO É FORNECIDA PELA EQTL.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</x:si>
  <x:si>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INST ESTAI AEREO LM</x:t>
  </x:si>
  <x:si>
    <x:t xml:space="preserve">INSTALAR ESTAI AEREO, TIPO: POSTE A POSTE, CRUZETA A POSTE OU CRUZETA A CRUZETA, EM REDE DE DISTRIBUICAO. CONFORME NORMA TECNICA VIGENTE. INCLUI: INSTALAR PARAFUSO/PORCA OLHAL,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</x:si>
  <x:si>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ESTAI AEREO LM</x:t>
  </x:si>
  <x:si>
    <x:t xml:space="preserve">RETIRAR ESTAI AEREO, TIPO: POSTE A POSTE, CRUZETA A POSTE OU CRUZETA A CRUZETA, EM REDE DE DISTRIBUICAO. CONFORME NORMA TECNICA VIGENTE. INCLUI: RETIRAR PARAFUSO/PORCA OLHAL, FERRAGENS, ISOLADOR CASTANHA, CABO DE ACO, AMARRACAO E INTERLIGACAO AO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</x:si>
  <x:si>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TENSIONAR ESTAI LM</x:t>
  </x:si>
  <x:si>
    <x:t xml:space="preserve">TENSIONAR ESTAI EM REDE DE DISTRIBUICAO. CONFORME NORMA TECNICA VIGENTE. INCLUI: DESFAZER AMARRACOES,  SUBSTITUIR MATERIAIS AVARIADOS QUE ESTEJAM NO CONJUNTO (ALCAS, ARMACOES,  ETC...), TENSIONAR O CABO DE ACO, REFAZER AMARRACOES, CONEXOES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</x:si>
  <x:si>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PLACA IDENTIFICACAO COMPONENTE LM</x:t>
  </x:si>
  <x:si>
    <x:t xml:space="preserve">INSTALAR PLACA METALICA COM IDENTIFICACAO(NUMERO) DOS COMPONENTES. CONFORME NORMA TECNICA VIGENTE. INCLUI: INSTALAR PLACA COM CINTA METALICA.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</x:si>
  <x:si>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RETIRAR ABELHAS E INSETOS LM</x:t>
  </x:si>
  <x:si>
    <x:t xml:space="preserve">RETIRAR ABELHAS E/OU INSETOS EXISTENTE, EM QUALQUER ESTRUTURA OU EQUIPAMENTO, ATRAVES DE APLICACAO DE PRODUTO APROPRIADO. UTILIZAR UNIFORME APROPRIADO PARA EXECUCAO DO SERVICO E RETIRAR ABELHAS E/OU APLICAR PRODUTO PARA ELIMINAR INSETOS. APROPRIACAO - CUSTEIO: QUANDO EM ATIVIDADE DE MANUTENCAO, APROPRIAR NO CENTRO E CLASSE DE CUSTO ESPECIFICA DA AREA. CONFORME ET.206.EQTL.NORMAS E QUALIDADE - CADERNO DE SERVICOS. QUANT MINIMA RECOMENDA: 2 PESSOAS. TIPO DE TURMA: LINHA MORTA (LM).</x:t>
  </x:si>
  <x:si>
    <x:t xml:space="preserve">PINTAR NUMERACAO POSTE LM</x:t>
  </x:si>
  <x:si>
    <x:t xml:space="preserve">PINTAR NUMERACAO EM POSTE, COM TINTA. CONFORME NORMA TECNICA VIGENTE. INCLUI: PINTAR O POSTE COM TINTA E PINCEL OU SIMILAR, O MATERIAL NECESSARIO PARA A PINTURA ESTA INCLUSO. CONSIDERAR CADA POSTE UMA UNIDADE DE MEDIDA.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</x:si>
  <x:si>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ARRASTAR POSTE/MATERIAL MANUAL LM</x:t>
  </x:si>
  <x:si>
    <x:t xml:space="preserve">ARRASTAR MATERIAL DE FORMA MANUAL, REMUNERACAO CALCULADA POR TONELADA X QUILOMETRO DE ARRASTO. CONFORME NORMA TECNICA VIGENTE. INCLUI: ARRASTAR POSTES E/OU MATERIAIS DE FORMA MANUAL, DE MODO A PERMITIR QUE OS MESMOS ALCANCEM O LOCAL DE APLICACAO NA OBRA. ESSA ATIVIDADE SERA APLICADA SE O LOCAL DE ACESSO A OBRA NAO TEM CONDICOES DA UTILIZACAO DE VEICULOS. A FISCALIZACAO DEVERA APROVAR O TIPO DE ARRASTAMENTO A SER UTILIZADO, QUE DEPENDERA DE FATORES COMO: TOPOGRAFIA, VEGETACAO DO TERRENO, QUANTIDADE DE MATERIAIS EM TONELADAS, DISTANCIA, DISPONIBILIDADE E OU VIABILIDADE NA UTILIZACAO DO MEIO MAIS ADEQUADO, LEVANDO EM CONSIDERACAO O CUSTO E O TEMPO.  SERA REMUNERADA UMA UNIDADE DESSA ATIVIDADE PARA CADA TONELADA DE MATERIAL TRANSPORTADO EM UM QUILOMETRO (TONELADA X QUILOMETRO).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</x:si>
  <x:si>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TRANSPORTE ESPECIAL MATERIAL TRATOR LM</x:t>
  </x:si>
  <x:si>
    <x:t xml:space="preserve">ALUGAR TRATOR E OPERADOR PARA TRANSPORTAR/ARRASTAR POSTE E MATERIAL (CORRENTES/CABO DE ACO ADEQUADO PARA ARRASTAR POSTE / MATERIAL, QUANDO NECESSARIO CORRENTES PARA AS RODAS). CONFORME NORMA TECNICA VIGENTE. INCLUI: ARRASTAR POSTES E/OU MATERIAIS COM A UTILIZACAO DE TRATOR, DE MODO A PERMITIR QUE OS MESMOS ALCANCEM O LOCAL DE APLICACAO NA OBRA. ESSA ATIVIDADE SERA APLICADA SE O LOCAL DE ACESSO A OBRA NAO TEM CONDICOES DA UTILIZACAO DE VEICULOS. A FISCALIZACAO DEVERA APROVAR O TIPO DE ARRASTAMENTO A SER UTILIZADO, QUE DEPENDERA DE FATORES COMO: TOPOGRAFIA, VEGETACAO, DO TERRENO, QUANTIDADE DE MATERIAIS EM TONELADAS, DISTANCIA, DISPONIBILIDADE E OU VIABILIDADE NA UTILIZACAO DO MEIO MAIS ADEQUADO, LEVANDO EM CONSIDERACAO O CUSTO E O TEMPO. APROPRIACAO - INVESTIMENTO: QUANDO ASSOCIADA A UC ESSA ATIVIDADE DEVE SER APROPRIADA NA ODI. CUSTEIO: QUANDO EM ATIVIDADE DE MANUTENCAO, APROPRIAR NO CENTRO E CLASSE DE CUSTO ESPECIFICA DA AREA. CONFORME ET.206.EQTL.NORMAS E QUALIDADE - CADERNO DE SERVICOS. TIPO DE TURMA: LINHA MORTA (LM).</x:t>
  </x:si>
  <x:si>
    <x:t xml:space="preserve">HORA</x:t>
  </x:si>
  <x:si>
    <x:t xml:space="preserve">ARRASTAR MATERIAL C/ TRATOR LM</x:t>
  </x:si>
  <x:si>
    <x:t xml:space="preserve">ARRASTAR MATERIAL COM TRATOR, REMUNERACAO CALCULADA POR TONELADA X QUILOMETRO DE ARRASTO. CONFORME NORMA TECNICA VIGENTE. INCLUI: ARRASTAR POSTES E/OU MATERIAIS COM A UTILIZACAO DE TRATOR, DE MODO A PERMITIR QUE OS MESMOS ALCANCEM O LOCAL DE APLICACAO NA OBRA. ESSA ATIVIDADE SERA APLICADA SE O LOCAL DE ACESSO A OBRA NAO TEM CONDICOES DA UTILIZACAO DE VEICULOS. A FISCALIZACAO DEVERA APROVAR O TIPO DE ARRASTAMENTO A SER UTILIZADO, QUE DEPENDERA DE FATORES COMO: TOPOGRAFIA E VEGETACAO DO TERRENO, QUANTIDADE DE MATERIAIS EM TONELADAS, DISTANCIA, DISPONIBILIDADE E OU VIABILIDADE NA UTILIZACAO DO MEIO MAIS ADEQUADO, LEVANDO EM CONSIDERACAO O CUSTO E O TEMPO. SERA REMUNERADA UMA UNIDADE DESSA ATIVIDADE PARA CADA TONELADA DE MATERIAL TRANSPORTADO EM UM QUILOMETRO (TONELADA X QUILOMETRO).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</x:si>
  <x:si>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TRANSPORTAR POSTE CARRETA 14 A 25M LM</x:t>
  </x:si>
  <x:si>
    <x:t xml:space="preserve">ALUGAR TRANSPORTE DE POSTE EM CARRETA EXTENSIVEL DE 14 M A 25 M (25 TONELADAS). CONFORME NORMA TECNICA VIGENTE. INCLUI: TRANSPORTAR O POSTE ATE O LOCAL INDICADO. OBSERVACAO: VERIFICAR A NECESSIDADE DA AUTORIZACAO ESPECIAL DE TRANSITO – AET PARA CARGAS SUPERIOR A 18,60 METROS. APROPRIACAO - INVESTIMENTO: QUANDO ASSOCIADA A UC ESSA ATIVIDADE DEVE SER APROPRIADA NA ODI. CONFORME ET.206.EQTL.NORMAS E QUALIDADE - CADERNO DE SERVICOS. TIPO DE TURMA: LINHA MORTA (LM).</x:t>
  </x:si>
  <x:si>
    <x:t xml:space="preserve">ICAR POSTE COM GUINDASTE ATE 70T LM</x:t>
  </x:si>
  <x:si>
    <x:t xml:space="preserve">ALUGAR ICAMENTO DE POSTE COM GUINDASTE ATE 70 TONELADAS. APROPRIACAO - INVESTIMENTO: QUANDO ASSOCIADA A UC ESSA ATIVIDADE DEVE SER APROPRIADA NA ODI. CONFORME ET.206.EQTL.NORMAS E QUALIDADE - CADERNO DE SERVICOS. TIPO DE TURMA: LINHA MORTA (LM).</x:t>
  </x:si>
  <x:si>
    <x:t xml:space="preserve">LIMPAR/ACEIRAR AO REDOR POSTE/ESTAI LM</x:t>
  </x:si>
  <x:si>
    <x:t xml:space="preserve">LIMPAR OU ACEIRAR AO REDOR DO POSTE E/OU ESTAI. CONFORME NORMA TECNICA VIGENTE. INCLUI: RETIRAR DA VEGETACAO/ENTULHO, INCLUSIVE TREPADEIRA DENTRO DE UMA DISTANCIA DE 1M EM TORNO DE UM POSTE E HASTE DE ESTAI. APROPRIACAO - CUSTEIO: QUANDO EM ATIVIDADE DE MANUTENCAO, APROPRIAR NO CENTRO E CLASSE DE CUSTO ESPECIFICA DA AREA. CONFORME ET.206.EQTL.NORMAS E QUALIDADE - CADERNO DE SERVICOS. QUANT MINIMA RECOMENDA: 2 PESSOAS. TIPO DE TURMA: LINHA MORTA (LM).</x:t>
  </x:si>
  <x:si>
    <x:t xml:space="preserve">INST COND NU COBRE &gt; 50MM² LM</x:t>
  </x:si>
  <x:si>
    <x:t xml:space="preserve">INSTALAR CONDUTOR NU NO PRIMARIO OU SECUNDARIO, EM COBRE. BITOLA: MAIOR QUE 50 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t>
  </x:si>
  <x:si>
    <x:t xml:space="preserve">METRO</x:t>
  </x:si>
  <x:si>
    <x:t xml:space="preserve">RET COND NU COBRE &gt; 50MM² LM</x:t>
  </x:si>
  <x:si>
    <x:t xml:space="preserve">RETIRAR CONDUTOR NU NO PRIMARIO OU SECUNDARIO, EM COBRE. BITOLA: MAIOR QUE 50 MM². CONFORME NORMA TECNICA VIGENTE. INCLUI: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t>
  </x:si>
  <x:si>
    <x:t xml:space="preserve">INST COND NU COBRE &lt;= 50MM² LM</x:t>
  </x:si>
  <x:si>
    <x:t xml:space="preserve">INSTALAR CONDUTOR NU NO PRIMARIO OU SECUNDARIO, EM COBRE. BITOLA: MENOR OU IGUAL A 50 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t>
  </x:si>
  <x:si>
    <x:t xml:space="preserve">RET COND NU COBRE &lt;= 50MM² LM</x:t>
  </x:si>
  <x:si>
    <x:t xml:space="preserve">RETIRAR CONDUTOR NU NO PRIMARIO OU SECUNDARIO, EM COBRE. BITOLA: MENOR OU IGUAL A 50 MM². CONFORME NORMA TECNICA VIGENTE. INCLUI: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t>
  </x:si>
  <x:si>
    <x:t xml:space="preserve">INST COND NU ALUMINIO &gt; 1/0 LM</x:t>
  </x:si>
  <x:si>
    <x:t xml:space="preserve">INSTALAR CONDUTOR NU NO PRIMARIO OU SECUNDARIO, EM ALUMINIO. BITOLA: MAIOR QUE 1/0.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t>
  </x:si>
  <x:si>
    <x:t xml:space="preserve">RET COND NU ALUMINIO &gt; 1/0 LM</x:t>
  </x:si>
  <x:si>
    <x:t xml:space="preserve">RETIRAR CONDUTOR NU NO PRIMARIO OU SECUNDARIO, EM ALUMINIO. BITOLA: MAIOR QUE 1/0. CONFORME NORMA TECNICA VIGENTE. INCLUI: RETIRAR CONDUTOR, AMARRAR, ENCABECAR, CONEXOES, PASSAGENS, ESTRIBOS E  CRUZAMENTOS. COLETAR E DEVOLVER TODOS OS  MATERIAIS RETIRADOS NO LOCAL DEFINIDO.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t>
  </x:si>
  <x:si>
    <x:t xml:space="preserve">INST COND NU ALUMINIO &lt;= 1/0 LM</x:t>
  </x:si>
  <x:si>
    <x:t xml:space="preserve">INSTALAR CONDUTOR NU NO PRIMARIO OU SECUNDARIO, EM ALUMINIO. BITOLA: MENOR OU IGUAL A 1/0.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t>
  </x:si>
  <x:si>
    <x:t xml:space="preserve">RET COND NU ALUMINIO &lt;= 1/0 LM</x:t>
  </x:si>
  <x:si>
    <x:t xml:space="preserve">RETIRAR CONDUTOR NU NO PRIMARIO OU SECUNDARIO, EM ALUMINIO. BITOLA: MENOR OU IGUAL A 1/0. CONFORME NORMA TECNICA VIGENTE. INCLUI: RETIRAR CONDUTOR, AMARRAR, ENCABECAR, CONEXOES, PASSAGENS, ESTRIBOS E  CRUZAMENTOS. COLETAR E DEVOLVER TODOS OS  MATERIAIS RETIRADOS NO LOCAL DEFINIDO.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t>
  </x:si>
  <x:si>
    <x:t xml:space="preserve">INST EMENDA COND NU AL/CU LM</x:t>
  </x:si>
  <x:si>
    <x:t xml:space="preserve">INSTALAR EMENDA EM CONDUTOR NU, ALUMINIO OU COBRE, NO PRIMARIO OU SECUNDARIO, POR FASE, DE QUALQUER TIPO, INDEPENDENTE DO DIAMETRO, INDEPENDENTE DA CLASSE DE TENSAO. CONFORME NORMA TECNICA VIGENTE. INCLUI: INSTALAR EMENDA, TENSIONAR E AMARRAR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</x:si>
  <x:si>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TENSIONAR COND NU COBRE &gt; 50MM² LM</x:t>
  </x:si>
  <x:si>
    <x:t xml:space="preserve">TENSIONAR CONDUTOR NU NO PRIMARIO OU SECUNDARIO, EM COBRE. BITOLA: MAIOR QUE 50MM², INDEPENDENTE DA CLASSE DE TENSAO E NUMERO DE FASES. POR PONTO DE FIXACAO/PUXADA, INDEPENDENTE DA QUANTIDADE DE VAOS NELE EXISTENTES. CONFORME NORMA TECNICA VIGENTE. INCLUI: TENSIONAR, NIVELAR, AMARRAR, ENCABECAR,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x:t>
  </x:si>
  <x:si>
    <x:t xml:space="preserve">TENSIONAR COND NU COBRE &lt;= 50MM² LM</x:t>
  </x:si>
  <x:si>
    <x:t xml:space="preserve">TENSIONAR CONDUTOR NU NO PRIMARIO OU SECUNDARIO, EM COBRE. BITOLA: MENOR OU IGUAL A 50MM², INDEPENDENTE DA CLASSE DE TENSAO E NUMERO DE FASES. POR PONTO DE FIXACAO/PUXADA, INDEPENDENTE DA QUANTIDADE DE VAOS NELE EXISTENTES. CONFORME NORMA TECNICA VIGENTE. INCLUI: TENSIONAR, NIVELAR E AMARRAR CONDUTOR PRIMARIO OU  SECUNDARIO NU EM ALUMINIO EM REDE EXISTENTE,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 </x:t>
  </x:si>
  <x:si>
    <x:t xml:space="preserve">TENSIONAR COND NU ALUMINIO &gt; 1/0 LM</x:t>
  </x:si>
  <x:si>
    <x:t xml:space="preserve">TENSIONAR CONDUTOR NU NO PRIMARIO OU SECUNDARIO, EM ALUMINIO. BITOLA: MAIOR QUE 1/0, INDEPENDENTE DA CLASSE DE TENSAO E NUMERO DE FASES. POR PONTO DE FIXACAO/PUXADA, INDEPENDENTE DA QUANTIDADE DE VAOS NELE EXISTENTES. CONFORME NORMA TECNICA VIGENTE. INCLUI: TENSIONAR, NIVELAR, AMARRAR, ENCABECAR,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x:t>
  </x:si>
  <x:si>
    <x:t xml:space="preserve">TENSIONAR COND NU ALUMINIO &lt;= 1/0 LM</x:t>
  </x:si>
  <x:si>
    <x:t xml:space="preserve">TENSIONAR CONDUTOR NU NO PRIMARIO OU SECUNDARIO, EM ALUMINIO. BITOLA: MENOR OU IGUAL A 1/0, INDEPENDENTE DA CLASSE DE TENSAO E NUMERO DE FASES. POR PONTO DE FIXACAO/PUXADA, INDEPENDENTE DA QUANTIDADE DE VAOS NELE EXISTENTES. CONFORME NORMA TECNICA VIGENTE. INCLUI: TENSIONAR, NIVELAR E AMARRAR CONDUTOR PRIMARIO OU  SECUNDARIO NU EM ALUMINIO EM REDE EXISTENTE,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 </x:t>
  </x:si>
  <x:si>
    <x:t xml:space="preserve">INST CONECTOR EM CONDUTOR LM</x:t>
  </x:si>
  <x:si>
    <x:t xml:space="preserve">INSTALAR CONECTOR EM CONDUTOR, EM ALUMINIO OU COBRE, DE QUALQUER TIPO NA REDE PRIMARIA OU SECUNDARIA. CONFORME NORMA TECNICA VIGENTE. INCLUI: UTILIZACAO DE FERRAMENTA ADEQUADA AO TIPO DE CONECTOR QUE ESTIVER SENDO APLICADO. APROPRIACAO - CUSTEIO: QUANDO EM ATIVIDADE DE MANUTENCAO, APROPRIAR NO CENTRO E CLASSE DE CUSTO ESPECIFICA DA AREA. CONFORME ET.206.EQTL.NORMAS E QUALIDADE - CADERNO DE SERVICOS. QUANT MINIMA RECOMENDA: 2 PESSOAS. TIPO DE TURMA: LINHA MORTA (LM).</x:t>
  </x:si>
  <x:si>
    <x:t xml:space="preserve">RET CONECTOR EM CONDUTOR LM</x:t>
  </x:si>
  <x:si>
    <x:t xml:space="preserve">RETIRAR CONECTOR DE QUALQUER TIPO NA REDE PRIMARIA OU SECUNDARIA. CONFORME NORMA TECNICA VIGENTE. INCLUI: UTILIZACAO DE FERRAMENTA ADEQUADA AO TIPO DE CONECTOR QUE ESTIVER SENDO APLICADO. APROPRIACAO - CUSTEIO: QUANDO EM ATIVIDADE DE MANUTENCAO, APROPRIAR NO CENTRO E CLASSE DE CUSTO ESPECIFICA DA AREA. CONFORME ET.206.EQTL.NORMAS E QUALIDADE - CADERNO DE SERVICOS. QUANT MINIMA RECOMENDA: 2 PESSOAS. TIPO DE TURMA: LINHA MORTA (LM).</x:t>
  </x:si>
  <x:si>
    <x:t xml:space="preserve">INST JUMPER EM CONDUTOR LM</x:t>
  </x:si>
  <x:si>
    <x:t xml:space="preserve">INSTALAR JUMPER EM CONDUTOR, EM ALUMINIO OU COBRE. ESTA ATIVIDADE E REMUNERADA APENAS EM REDES EXISTENTES. CONFORME NORMA TECNICA VIGENTE. INCLUI: INSTALAR JUMPER EM REDE E/OU CHAVES E EQUIPAMENTOS COM TODAS AS CONEXOES NECESSARIAS. FICA INCLUSO NESTA ATIVIDADE INSTALAR O ISOLADOR DE PINO E AMARRACAO CASO NECESSARIO A ESTRUTURA.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</x:si>
  <x:si>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JUMPER EM CONDUTOR LM</x:t>
  </x:si>
  <x:si>
    <x:t xml:space="preserve">RETIRAR JUMPER EM CONDUTOR, EM ALUMINIO OU COBRE. ESTA ATIVIDADE E REMUNERADA APENAS  EM REDES EXISTENTES. CONFORME NORMA TECNICA VIGENTE. INCLUI: RETIRAR JUMPER EM REDE E/OU CHAVES E EQUIPAMENTOS COM TODAS AS CONEXOES NECESSARIAS. FICA INCLUSO NESTA ATIVIDADE RETIRAR O ISOLADOR DE PINO E AMARRACAO CASO QUE FAZ A FIXACAO DO JUMPER EXCEDENTE A ESTRUTURA. APROPRIACAO - CUSTEIO: QUANDO EM ATIVIDADE DE MANUTENCAO, APROPRIAR NO CENTRO E CLASSE DE CUSTO ESPECIFICA DA AREA. CONFORME ET.206.EQTL.NORMAS E QUALIDADE - CADERNO DE SERVICOS. QUANT MINIMA RECOMENDA: 2 PESSOAS. TIPO DE TURMA: LINHA MORTA (LM).</x:t>
  </x:si>
  <x:si>
    <x:t xml:space="preserve">INST PASSAGEM DE NEUTRO LM</x:t>
  </x:si>
  <x:si>
    <x:t xml:space="preserve">INSTALAR PASSAGEM DE NEUTRO EM CONDUTOR, EM ALUMINIO OU COBRE. ESTA ATIVIDADE E REMUNERADA APENAS EM REDES EXISTENTES. CONFORME NORMA TECNICA VIGENTE. INCLUI: INSTALAR CONDUTOR E CONEXAO (JUMPER) ENTRE OS NEUTROS EXISTENTES NA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</x:si>
  <x:si>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PASSAGEM DE NEUTRO LM</x:t>
  </x:si>
  <x:si>
    <x:t xml:space="preserve">RETIRAR PASSAGEM DE NEUTRO, EM ALUMINIO OU COBRE. ESTA ATIVIDADE E REMUNERADA APENAS  EM REDES EXISTENTES. CONFORME NORMA TECNICA VIGENTE. INCLUI: RETIRAR CONDUTOR E CONEXAO (JUMPER)  ENTRE OS NEUTROS EXSITENTES NA REDE. APROPRIACAO - CUSTEIO: QUANDO EM ATIVIDADE DE MANUTENCAO, APROPRIAR NO CENTRO E CLASSE DE CUSTO ESPECIFICA DA AREA. CONFORME ET.206.EQTL.NORMAS E QUALIDADE - CADERNO DE SERVICOS. QUANT MINIMA RECOMENDA: 2 PESSOAS. TIPO DE TURMA: LINHA MORTA (LM).</x:t>
  </x:si>
  <x:si>
    <x:t xml:space="preserve">INST AMARRACAO COND NU/MULTIP/PROTEG LM</x:t>
  </x:si>
  <x:si>
    <x:t xml:space="preserve">INSTALAR AMARRACAO EM CONDUTOR NU/MULTIPLEXADO/PROTEGIDO, INDEPENDENTE DA BITOLA E DA CLASSE DE TENSAO, EM QUALQUER TIPO EM ESTRUTURAS PRIMARIAS OU SECUNDARIAS, PARA SUSPENSAO E/OU ANCORAGEM DE CONDUTORES EM CASO DE MANUTENCAO. CONFORME NORMA TECNICA VIGENTE. INCLUI: AMARRAR E TENSIONAR CONDUTOR ATRAVES DE LACOS E/OU ALCAS PRE-FORMADA E/OU ANEL AMARRACAO, E FITA DE PROTECAO, CASO NECESSARIO. VERIFICAR O ESTADO DO ISOLADOR. OBSERVACAO: ESTA ATIVIDADE NAO DEVE SER CONSIDERADA NOS PONTOS DE ENCABECAMENTO E/OU TRACIONAMENTO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</x:si>
  <x:si>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FLY TAP/CRUZAM AEREO LM</x:t>
  </x:si>
  <x:si>
    <x:t xml:space="preserve">INSTALAR INTERLIGACAO DE CONDUTORES (POR FASE OU NEUTRO), CONDUTOR NU OU MULTIPLEXADO, ATRAVES DE CABOS E/OU CONEXOES AEREAS SEM TRACAO EM ESTRUTURA PRIMARIA OU SECUNDARIA. CONFORME NORMA TECNICA VIGENTE. INCLUI: FAZER AS CONEXOES AEREA POR CONDUTOR/FASE OU NEUTRO, ISOLAR AS CONEXOES DAS FASES, QUANDO NECESSARIO.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</x:si>
  <x:si>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FLY TAP /CRUZAM AEREO LM</x:t>
  </x:si>
  <x:si>
    <x:t xml:space="preserve">RETIRAR INTERLIGACAO DE CONDUTORES (POR FASE OU NEUTRO), CONDUTOR NU OU MULTIPLEXADO, ATRAVES DE CABOS E/OU CONEXOES AEREAS SEM TRACAOEM ESTRUTURA PRIMARIA OU SECUNDARIAL. CONFORME NORMA TECNICA VIGENTE. INCLUI: FAZER A RETIRADA DAS CONEXOES AEREA POR CONDUTOR/FASE OU NEUTRO, ISOLAR AS CONEXOES DAS FASES, QUANDO NECESSARIO. APROPRIACAO - CUSTEIO: QUANDO EM ATIVIDADE DE MANUTENCAO, APROPRIAR NO CENTRO E CLASSE DE CUSTO ESPECIFICA DA AREA. CONFORME ET.206.EQTL.NORMAS E QUALIDADE - CADERNO DE SERVICOS. QUANT MINIMA RECOMENDA: 2 PESSOAS. TIPO DE TURMA: LINHA MORTA (LM).</x:t>
  </x:si>
  <x:si>
    <x:t xml:space="preserve">INST ESPACADOR/AFASTADOR REDE PRI/SEC LM</x:t>
  </x:si>
  <x:si>
    <x:t xml:space="preserve">INSTALAR ESPACADORES (OU AFASTADORES) DE REDE PRIMARIA OU SECUNDARIA, POR VÃO, MANTENDO OS ESPACAMENTOS MINIMOS EXIGIDOS. CONFORME NORMA TECNICA VIGENTE. INCLUI: INSTALAR ESPACADORES (AFASTADORES), TANTO POR AMARRACAO, COMO POR ENGATES PROPRIOS.  ESSA ATIVIDADE REMUNERA A INSTALACAO DE UM OU MAIS ESPACADORES,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</x:si>
  <x:si>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ESPACADOR/AFASTADOR REDE PRI/SEC LM</x:t>
  </x:si>
  <x:si>
    <x:t xml:space="preserve">RETIRAR ESPACADORES (OU AFASTADORES) DE REDE PRIMARIA OU SECUNDARIA, POR VÃO, MANTENDO OS ESPACAMENTOS MINIMOS EXIGIDOS. CONFORME NORMA TECNICA VIGENTE. INCLUI: RETIRAR ESPACADORES (AFASTADORES), TANTO POR AMARRACAO, COMO POR ENGATES PROPRIOS. ESSA ATIVIDADE REMUNERA A RETIRADA DE UM OU MAIS ESPACADORES, DESDE QUE NO MESMO VÃO DE REDE. APROPRIACAO - CUSTEIO: QUANDO EM ATIVIDADE DE MANUTENCAO, APROPRIAR NO CENTRO E CLASSE DE CUSTO ESPECIFICA DA AREA. CONFORME ET.206.EQTL.NORMAS E QUALIDADE - CADERNO DE SERVICOS. QUANT MINIMA RECOMENDA: 2 PESSOAS. TIPO DE TURMA: LINHA MORTA (LM).</x:t>
  </x:si>
  <x:si>
    <x:t xml:space="preserve">INST ESFERA SINALIZACAO RD LM</x:t>
  </x:si>
  <x:si>
    <x:t xml:space="preserve">INSTALAR 1 (UMA) ESFERA DE SINALIZACAO EM CABO DE ACO OU REDE, EM QUALQUER SITUACAO. CONFORME NORMA TECNICA VIGENTE. INCLUI: INSTALAR ESFERA.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</x:si>
  <x:si>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ESFERA DE SINALIZACAO RD LM</x:t>
  </x:si>
  <x:si>
    <x:t xml:space="preserve">RETIRAR 1 (UMA) ESFERA DE SINALIZACAO EM CABO DE ACO OU REDE, EM QUALQUER SITUACAO. CONFORME NORMA TECNICA VIGENTE. INCLUI: RETIRAR ESFERA. APROPRIACAO - CUSTEIO: QUANDO EM ATIVIDADE DE MANUTENCAO, APROPRIAR NO CENTRO E CLASSE DE CUSTO ESPECIFICA DA AREA. CONFORME ET.206.EQTL.NORMAS E QUALIDADE - CADERNO DE SERVICOS. QUANT MINIMA RECOMENDA: 2 PESSOAS. TIPO DE TURMA: LINHA MORTA (LM).</x:t>
  </x:si>
  <x:si>
    <x:t xml:space="preserve">RETIRAR OBJETO ESTRANHO REDE LM</x:t>
  </x:si>
  <x:si>
    <x:t xml:space="preserve">RETIRAR QUALQUER OBJETO ESTRANHO DA REDE, TIPO PIPA (TAMBEM CONHECIDO COMO ARRAIA), ARAME, GALHO E OUTROS. A REMUNERACAO E POR VAO. CONFORME NORMA TECNICA VIGENTE. INCLUI: RETIRAR OBJETO DA REDE. APROPRIACAO - CUSTEIO: QUANDO EM ATIVIDADE DE MANUTENCAO, APROPRIAR NO CENTRO E CLASSE DE CUSTO ESPECIFICA DA AREA. CONFORME ET.206.EQTL.NORMAS E QUALIDADE - CADERNO DE SERVICOS. QUANT MINIMA RECOMENDA: 2 PESSOAS. TIPO DE TURMA: LINHA MORTA (LM).</x:t>
  </x:si>
  <x:si>
    <x:t xml:space="preserve">INST ESTRIBO OU GRAMPO LINHA VIVA RD LM</x:t>
  </x:si>
  <x:si>
    <x:t xml:space="preserve">INSTALAR UM ESTRIBO OU GRAMPO DE LINHA VIVA. CONFORME NORMA TECNICA VIGENTE. INCLUI: INSTALAR UM NOVO ESTRIBO OU GRAMPO DE LINHA VIVA E AS CONEXOES.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</x:si>
  <x:si>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ESTRIBO OU GRAMPO LINHA VIVA RD LM</x:t>
  </x:si>
  <x:si>
    <x:t xml:space="preserve">RETIRAR UM ESTRIBO OU GRAMPO DE LINHA VIVA, CONFORME NORMA TECNICA VIGENTE. INCLUI: RETIRAR UM ESTRIBO OU GRAMPO DE LINHA VIVA E AS CONEXOES. APROPRIACAO - CUSTEIO: QUANDO EM ATIVIDADE DE MANUTENCAO, APROPRIAR NO CENTRO E CLASSE DE CUSTO ESPECIFICA DA AREA. CONFORME ET.206.EQTL.NORMAS E QUALIDADE - CADERNO DE SERVICOS. QUANT MINIMA RECOMENDA: 2 PESSOAS. TIPO DE TURMA: LINHA MORTA (LM).</x:t>
  </x:si>
  <x:si>
    <x:t xml:space="preserve">INST MUFLA RD CONDUTOR LM</x:t>
  </x:si>
  <x:si>
    <x:t xml:space="preserve">INSTALAR MUFLA NO CONDUTOR, INDEPENDENTE DO TIPO, CLASSE DE TENSAO E BITOLA, EM REDE DISTRIBUICAO. CONFORME NORMA TECNICA VIGENTE. INCLUI: FIXACAO DA MUFLA NO CONDUTOR E CONEXAO A REDE. INSTALAR SUPORTE, CASO NECESSARIO. CONTEMPLA O PAGAMENTO DE UMA INSTALACAO POR CONDUTOR. APROPRIACAO - INVESTIMENTO: QUANDO ASSOCIADA A UC ESSA ATIVIDADE DEVE SER APROPRIADA NA ODI. CONFORME ET.206.EQTL.NORMAS E QUALIDADE. QUANT MINIMA RECOMENDA: 2 PESSOAS. TIPO DE TURMA: LINHA MORTA (LM).</x:t>
  </x:si>
  <x:si>
    <x:t xml:space="preserve">RET MUFLA RD CONDUTOR LM</x:t>
  </x:si>
  <x:si>
    <x:t xml:space="preserve">RETIRAR MUFLA NO CONDUTOR, INDEPENDENTE DO TIPO, CLASSE DE TENSAO E BITOLA, EM REDE DISTRIBUICAO. CONFORME NORMA TECNICA VIGENTE. INCLUI: RETIRADA DA MUFLA DO CONDUTOR E DESCONEXAO A REDE. RETIRAR SUPORTE, CASO NECESSARIO. CONTEMPLA O PAGAMENTO DE UMA INSTALACAO POR CONDUTOR. APROPRIACAO - CUSTEIO: QUANDO EM ATIVIDADE DE MANUTENCAO, APROPRIAR NO CENTRO E CLASSE DE CUSTO ESPECIFICA DA AREA. CONFORME ET.206.EQTL.NORMAS E QUALIDADE. QUANT MINIMA RECOMENDA: 2 PESSOAS. TIPO DE TURMA: LINHA MORTA (LM).</x:t>
  </x:si>
  <x:si>
    <x:t xml:space="preserve">VERIFICAR SEQUENCIA DE FASE(MT) LM</x:t>
  </x:si>
  <x:si>
    <x:t xml:space="preserve">VERIFICAR SEQUENCIA DE FASE, REDES DE  MEDIA TENSAO, INDEPENDENTE DA CLASSE DE TENSAO, VISANDO A OPERACAO CONFORME DO SISTEMA DE DISTRIBUICAO.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</x:si>
  <x:si>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ESTRUTURA SECUNDARIA LM</x:t>
  </x:si>
  <x:si>
    <x:t xml:space="preserve">INSTALAR ESTRUTURA SECUNDARIA PASSANTE/TANGENTE OU FIM DE LINHA, INDEPENDENTE DO NUMERO DE FASES E CONDUTORES. CONFORME NORMA TECNICA VIGENTE. INCLUI: INSTALAR ARMACAO SECUNDARIA, AFASTADORES, FERRAGENS, ISOLADORES ROLDANA E/OU PARAFUSO OLHAL, MATERIAIS DE  FIXACAO E AMARRACAO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</x:si>
  <x:si>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ESTRUTURA SECUNDARIA LM</x:t>
  </x:si>
  <x:si>
    <x:t xml:space="preserve">RETIRAR ESTRUTURA SECUNDARIA PASSANTE/TANGENTE OU FIM DE LINHA, INDEPENDENTE DO NUMERO DE FASES E CONDUTORES. CONFORME NORMA TECNICA VIGENTE. INCLUI: RETIRAR ARMACAO SECUNDARIA,  AFASTADORES, FERRAGENS, ISOLADORES ROLDANA E/OU PARAFUSO OLHAL, MATERIAIS DE  FIXACAO E AMARRACAO E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</x:si>
  <x:si>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ESTRUT SECUNDARIA CRUZETA BT LM</x:t>
  </x:si>
  <x:si>
    <x:t xml:space="preserve">INSTALAR ESTRUTURA SECUNDARIA BT COM CRUZETA, DE QUALQUER TIPO, MEDIDA, EM QUALQUER POSTE EM UM MESMO POSTO, URBANO OU RURAL, INDEPENDENTE DO TIPO E DO NUMERO DE CONDUTORES/FASES E/OU ISOLADORES OU PONTOS DE FIXACAO, ATRAVES DE UM CONJUNTO DE MATERIAIS. CONFORME NORMA TECNICA VIGENTE. INCLUI: INSTALAR CRUZETA, FERRAGENS, ISOLADOR, MATERIAIS DE FIXACAO E AMARRACAO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</x:si>
  <x:si>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ESTRUT SECUNDARIA CRUZETA BT LM</x:t>
  </x:si>
  <x:si>
    <x:t xml:space="preserve">RETIRAR ESTRUTURA SECUNDARIA BT COM CRUZETA, DE QUALQUER TIPO, MEDIDA, EM QUALQUER POSTE EM UM MESMO POSTO, URBANO OU RURAL, INDEPENDENTE DO TIPO E DO NUMERO DE CONDUTORES/FASES E/OU ISOLADORES OU PONTOS DE FIXACAO, ATRAVES DE UM CONJUNTO DE MATERIAIS. CONFORME NORMA TECNICA VIGENTE. INCLUI: RETIRAR CRUZETA, FERRAGENS, ISOLADOR, MATERIAIS DE FIXACAO E AMARRACAO DO CONDUTOR E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</x:si>
  <x:si>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SUS/PAS SP CRUZ SP LM</x:t>
  </x:si>
  <x:si>
    <x:t xml:space="preserve">INSTALAR ESTRUTURA PRIMARIA DE SUSPENSAO OU PASSAGEM SIMPLES EM CRUZETA SIMPLES, PARA DUAS OU TRES FASES, INDEPENDENTE DA CLASSE DE TENSAO. EXEMPLO: N1, B1, M1 OU T1 E SIMILARES. CONFORME NORMA TECNICA VIGENTE. INCLUI: FIXAR/NIVELAR CRUZETA, FERRAGENS, SUPORTES, ISOLADORES DA ESTRUTURA PRIMARIA, AMARRACAO, O TENSIONAMENTO DO CONDUTOR E REALIZAR AS CONEXÕES ELETRICAS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</x:si>
  <x:si>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SUS/PAS SP CRUZ SP LM</x:t>
  </x:si>
  <x:si>
    <x:t xml:space="preserve">RETIRAR ESTRUTURA PRIMARIA DE SUSPENSAO OU PASSAGEM SIMPLES EM CRUZETA DUPLA, PARA DUAS OU TRES FASES, INDEPENDENTE DA CLASSE DE TENSAO. EXEMPLO: N1, B1, M1 OU T1 E SIMILARES. CONFORME NORMA TECNICA VIGENTE. INCLUI: RETIRAR CRUZETA, FERRAGENS, SUPORTES, ISOLADORES DA ESTRUTURA PRIMARIA, AMARRACAO, 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</x:si>
  <x:si>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SUS/PAS DP CRUZ DP LM</x:t>
  </x:si>
  <x:si>
    <x:t xml:space="preserve">INSTALAR ESTRUTURA PRIMARIA DE SUSPENSAO OU PASSAGEM DUPLA EM CRUZETA DUPLA, PARA DUAS OU TRES FASES, INDEPENDENTE DA CLASSE DE TENSAO. EXEMPLO: N2, B2, M2 OU T2 E SIMILARES. CONFORME NORMA TECNICA VIGENTE. INCLUI: FIXAR/NIVELAR CRUZETA, FERRAGENS, SUPORTES, ISOLADORES DA ESTRUTURA PRIMARIA, AMARRACAO, 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</x:si>
  <x:si>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SUS/PAS DP CRUZ DP LM</x:t>
  </x:si>
  <x:si>
    <x:t xml:space="preserve">RETIRAR ESTRUTURA PRIMARIA DE SUSPENSAO OU PASSAGEM DUPLA EM CRUZETA DUPLA, PARA DUAS OU TRES FASES, INDEPENDENTE DA CLASSE DE TENSAO. EXEMPLO: N2, B2, M2 OU T2 E SIMILARES. CONFORME NORMA TECNICA VIGENTE. INCLUI: RETIRAR CRUZETA, FERRAGENS, SUPORTES, ISOLADORES DA ESTRUTURA PRIMARIA, AMARRACAO, 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</x:si>
  <x:si>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ANC/AMA SP CRUZ DP LM</x:t>
  </x:si>
  <x:si>
    <x:t xml:space="preserve">INSTALAR ESTRUTURA PRIMARIA DE ANCORAGEM OU AMARRACAO SIMPLES EM CRUZETA DUPLA, PARA DUAS OU TRES FASES, INDEPENDENTE DA CLASSE DE TENSAO. EXEMPLO: N3, B3, M3 OU T3 E SIMILARES. CONFORME NORMA TECNICA VIGENTE. INCLUI: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</x:si>
  <x:si>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ANC/AMA SP CRUZ DP LM</x:t>
  </x:si>
  <x:si>
    <x:t xml:space="preserve">RETIRAR ESTRUTURA PRIMARIA DE ANCORAGEM OU AMARRACAO SIMPLES EM CRUZETA DUPLA, PARA DUAS OU TRES FASES, INDEPENDENTE DA CLASSE DE TENSAO. EXEMPLO: N3, B3, M3 OU T3 E SIMILARES. CONFORME NORMA TECNICA VIGENTE. INCLUI: RETIRAR CRUZETA, FERRAGENS, SUPORTES,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</x:si>
  <x:si>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ANC/AMA DP CRUZ DP LM</x:t>
  </x:si>
  <x:si>
    <x:t xml:space="preserve">INSTALAR ESTRUTURA PRIMARIA DE ANCORAGEM OU AMARRACAO DUPLA EM CRUZETA DUPLA, PARA DUAS OU TRES FASES, INDEPENDENTE DA CLASSE DE TENSAO. EXEMPLO: N4, B4, M4, TE OU T4 E SIMILARES. CONFORME NORMA TECNICA VIGENTE. INCLUI: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</x:si>
  <x:si>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ANC/AMA DP CRUZ DP LM</x:t>
  </x:si>
  <x:si>
    <x:t xml:space="preserve">RETIRAR ESTRUTURA PRIMARIA DE ANCORAGEM OU AMARRACAO DUPLA EM CRUZETA DUPLA, PARA DUAS OU TRES FASES, INDEPENDENTE DA CLASSE DE TENSAO. EXEMPLO: N4, B4, M4, TE OU T4 E SIMILARES. CONFORME NORMA TECNICA VIGENTE. INCLUI: RETIRAR CRUZETA, FERRAGENS, SUPORTES,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</x:si>
  <x:si>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1F SUSP/PAS SP S/CRUZ LM</x:t>
  </x:si>
  <x:si>
    <x:t xml:space="preserve">INSTALAR ESTRUTURA PRIMARIA DE SUSPENSAO OU PASSAGEM SIMPLES SEM CRUZETA, PARA UMA FASE, INDEPENDENTE DA CLASSE DE TENSAO. EXEMPLO: U1, UP1, UT1 E SIMILARES. CONFORME NORMA TECNICA VIGENTE. INCLUI: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</x:si>
  <x:si>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1F SUSP/PAS SP S/CRUZ LM</x:t>
  </x:si>
  <x:si>
    <x:t xml:space="preserve">RETIRAR ESTRUTURA PRIMARIA DE SUSPENSAO OU PASSAGEM SIMPLES SEM CRUZETA, PARA UMA FASE, INDEPENDENTE DA CLASSE DE TENSAO. EXEMPLO: U1, UP1, UT1 E SIMILARES. CONFORME NORMA TECNICA VIGENTE. INCLUI: RETIRAR ISOLADOR, FERRAGENS, SUPORTES, MATERIAIS DE FIXACAO,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</x:si>
  <x:si>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1F SUSP/PAS DP S/CRUZ LM</x:t>
  </x:si>
  <x:si>
    <x:t xml:space="preserve">INSTALAR ESTRUTURA PRIMARIA DE SUSPENSAO OU PASSAGEM DUPLA SEM CRUZETA, PARA UMA FASE, INDEPENDENTE DA CLASSE DE TENSAO. EXEMPLO: U2 E SIMILARES. CONFORME NORMA TECNICA VIGENTE. INCLUI: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</x:si>
  <x:si>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1F SUSP/PAS DP S/CRUZ LM</x:t>
  </x:si>
  <x:si>
    <x:t xml:space="preserve">RETIRAR ESTRUTURA PRIMARIA DE SUSPENSAO OU PASSAGEM DUPLA SEM CRUZETA, PARA UMA FASE, INDEPENDENTE DA CLASSE DE TENSAO. EXEMPLO: U2 E SIMILARES. CONFORME NORMA TECNICA VIGENTE. INCLUI: RETIRAR ISOLADOR, FERRAGENS, SUPORTES, MATERIAIS DE FIXACAO,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</x:si>
  <x:si>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1F ANC/AMA SP S/CRUZ LM</x:t>
  </x:si>
  <x:si>
    <x:t xml:space="preserve">INSTALAR ESTRUTURA PRIMARIA DE SUSPENSAO OU PASSAGEM SIMPLES SEM CRUZETA, PARA UMA FASE, INDEPENDENTE DA CLASSE DE TENSAO. EXEMPLO: U3, UP3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</x:si>
  <x:si>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1F ANC/AMA SP S/CRUZ LM</x:t>
  </x:si>
  <x:si>
    <x:t xml:space="preserve">RETIRAR ESTRUTURA PRIMARIA DE SUSPENSAO OU PASSAGEM SIMPLES SEM CRUZETA, PARA UMA FASE, INDEPENDENTE DA CLASSE DE TENSAO. EXEMPLO: U3, UP3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</x:si>
  <x:si>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1F ANC/AMA DP S/CRUZ LM</x:t>
  </x:si>
  <x:si>
    <x:t xml:space="preserve">INSTALAR ESTRUTURA PRIMARIA DE SUSPENSAO OU PASSAGEM DUPLA SEM CRUZETA, PARA UMA FASE, INDEPENDENTE DA CLASSE DE TENSAO. EXEMPLO: U4, UP4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</x:si>
  <x:si>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1F ANC/AMA DP S/CRUZ LM</x:t>
  </x:si>
  <x:si>
    <x:t xml:space="preserve">RETIRAR ESTRUTURA PRIMARIA DE SUSPENSAO OU PASSAGEM DUPLA SEM CRUZETA, PARA UMA FASE, INDEPENDENTE DA CLASSE DE TENSAO. EXEMPLO: U4, UP4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</x:si>
  <x:si>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SUS/PAS SP S/CRUZ LM</x:t>
  </x:si>
  <x:si>
    <x:t xml:space="preserve">INSTALAR ESTRUTURA PRIMARIA DE SUSPENSAO OU PASSAGEM SIMPLES SEM CRUZETA, PARA DUAS OU TRES FASES, INDEPENDENTE DA CLASSE DE TENSAO. EXEMPLO: P1, P1A, PT1, PTA1, BP1, BP1A E SIMILARES. CONFORME NORMA TECNICA VIGENTE. INCLUI: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</x:si>
  <x:si>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SUS/PAS SP S/CRUZ LM</x:t>
  </x:si>
  <x:si>
    <x:t xml:space="preserve">RETIRAR ESTRUTURA PRIMARIA DE SUSPENSAO OU PASSAGEM SIMPLES SEM CRUZETA, PARA DUAS OU TRES FASES, INDEPENDENTE DA CLASSE DE TENSAO. EXEMPLO: P1, P1A, PT1, PTA1, BP1, BP1A E SIMILARES. CONFORME NORMA TECNICA VIGENTE. INCLUI: RETIRAR ISOLADOR, FERRAGENS, SUPORTES, MATERIAIS DE FIXACAO,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</x:si>
  <x:si>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ANC/AMA SP S/CRUZ LM</x:t>
  </x:si>
  <x:si>
    <x:t xml:space="preserve">INSTALAR ESTRUTURA PRIMARIA DE ANCORAGEM OU AMARRACAO SIMPLES SEM CRUZETA, PARA DUAS OU TRES FASES, INDEPENDENTE DA CLASSE DE TENSAO. EXEMPLO: P3, BP3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</x:si>
  <x:si>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ANC/AMA SP S/CRUZ LM</x:t>
  </x:si>
  <x:si>
    <x:t xml:space="preserve">RETIRAR ESTRUTURA PRIMARIA DE ANCORAGEM OU AMARRACAO SIMPLES SEM CRUZETA, PARA DUAS OU TRES FASES, INDEPENDENTE DA CLASSE DE TENSAO. EXEMPLO: P3, BP3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</x:si>
  <x:si>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ANC/AMA DP S/CRUZ LM</x:t>
  </x:si>
  <x:si>
    <x:t xml:space="preserve">INSTALAR ESTRUTURA PRIMARIA DE ANCORAGEM OU AMARRACAO DUPLA SEM CRUZETA, PARA DUAS OU TRES FASES, INDEPENDENTE DA CLASSE DE TENSAO. EXEMPLO: P4, BP4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</x:si>
  <x:si>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2/3F ANC/AMA DP S/CRUZ LM</x:t>
  </x:si>
  <x:si>
    <x:t xml:space="preserve">RETIRAR ESTRUTURA PRIMARIA DE ANCORAGEM OU AMARRACAO DUPLA SEM CRUZETA, PARA DUAS OU TRES FASES, INDEPENDENTE DA CLASSE DE TENSAO. EXEMPLO: P4, BP4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</x:si>
  <x:si>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2/3F ANC/AMA CRUZ DP HT LM</x:t>
  </x:si>
  <x:si>
    <x:t xml:space="preserve">INSTALAR ESTRUTURA PRIMARIA DE ANCORAGEM OU AMARRACAO DUPLA EM CRUZETA DUPLA, TIPO HT, PARA DUAS OU TRES FASES, INDEPENDENTE DA CLASSE DE TENSAO. CONFORME NORMA TECNICA VIGENTE. INCLUI: FIXAR/NIVELAR CRUZETA, FERRAGENS,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</x:si>
  <x:si>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ESTR PRI 2/3F ANC/AMA CRUZ DP HT LM</x:t>
  </x:si>
  <x:si>
    <x:t xml:space="preserve">RETIRAR ESTRUTURA PRIMARIA DE ANCORAGEM OU AMARRACAO DUPLA EM CRUZETA DUPLA, TIPO HT, PARA DUAS OU TRES FASES, INDEPENDENTE DA CLASSE DE TENSAO. CONFORME NORMA TECNICA VIGENTE. INCLUI: RETIRAR CRUZETA, FERRAGENS,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5 PESSOAS. TIPO DE TURMA: LINHA MORTA (LM).</x:t>
  </x:si>
  <x:si>
    <x:t xml:space="preserve">INST ESTR PRI 2/3F ANC/AMA S/CRUZ HTE LM</x:t>
  </x:si>
  <x:si>
    <x:t xml:space="preserve">INSTALAR ESTRUTURA PRIMARIA DE ANCORAGEM OU AMARRACAO DUPLA SEM CRUZETA, TIPO HTE, PARA DUAS OU TRES FASES, INDEPENDENTE DA CLASSE DE TENSAO. CONFORME NORMA TECNICA VIGENTE. INCLUI: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</x:si>
  <x:si>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ESTR PRI 2/3F ANC/AMA S/CRUZ HTE LM</x:t>
  </x:si>
  <x:si>
    <x:t xml:space="preserve">RETIRAR ESTRUTURA PRIMARIA DE ANCORAGEM OU AMARRACAO DUPLA SEM CRUZETA, TIPO HT, PARA DUAS TRES FASES, INDEPENDENTE DA CLASSE DE TENSAO. CONFORME NORMA TECNICA VIGENTE. INCLUI: RETIRAR CRUZETA, FERRAGENS,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5 PESSOAS. TIPO DE TURMA: LINHA MORTA (LM).</x:t>
  </x:si>
  <x:si>
    <x:t xml:space="preserve">NIVELAR CRUZETA LM</x:t>
  </x:si>
  <x:si>
    <x:t xml:space="preserve">NIVELAR ATE 2 CRUZETAS (CRUZETA DUPLA), INDEPENDENTE DA CLASSE DE TENSAO. CONFORME NORMA TECNICA VIGENTE. INCLUI: AVALIAR O ESTADO DAS CRUZETAS, AMARRACOES E ISOLADORES, SOLTAR PARCIALMENTE PARA LIBERAR OS MOVIMENTOS E NIVELAR A CRUZETA.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</x:si>
  <x:si>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ISOLADOR ROLDANA LM</x:t>
  </x:si>
  <x:si>
    <x:t xml:space="preserve">INSTALAR UM ISOLADOR ROLDANA, DE QUALQUER TIPO, INDEPENDENTE DA CLASSE DE TENSAO. CONFORME NORMA TECNICA VIGENTE. INCLUI: INSTALAR ISOLADOR ROLDANA E SEUS RESPECTIVOS MATERIAIS DE SUSTENTACAO,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</x:si>
  <x:si>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ISOLADOR ROLDANA LM</x:t>
  </x:si>
  <x:si>
    <x:t xml:space="preserve">RETIRAR UM ISOLADOR ROLDANA, DE QUALQUER TIPO, INDEPENDENTE DA CLASSE DE TENSAO. CONFORME NORMA TECNICA VIGENTE. INCLUI: RETIRAR ISOLADOR ROLDANA E SEUS RESPECTIVOS MATERIAIS DE SUSTENTACAO, INCLUINDO A AMARRACAO DO CONDUTOR. APROPRIACAO - CUSTEIO: QUANDO EM ATIVIDADE DE MANUTENCAO, APROPRIAR NO CENTRO E CLASSE DE CUSTO ESPECIFICA DA AREA. CONFORME ET.206.EQTL.NORMAS E QUALIDADE - CADERNO DE SERVICOS. QUANT MINIMA RECOMENDA: 2 PESSOAS. TIPO DE TURMA: LINHA MORTA (LM)</x:t>
  </x:si>
  <x:si>
    <x:t xml:space="preserve">INST ISOLADOR PINO/PILAR LM</x:t>
  </x:si>
  <x:si>
    <x:t xml:space="preserve">INSTALAR UM ISOLADOR PINO OU PILAR COM PINO OU PINO DO ISOLADOR, DE QUALQUER TIPO, INDEPENDENTE DA CLASSE DE TENSAO, POR FASE. CONFORME NORMA TECNICA VIGENTE. INCLUI: INSTALAR ISOLADOR PINO/PILAR E SEUS RESPECTIVOS MATERIAIS DE SUSTENTACAO, CASO NECESSARIO,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</x:si>
  <x:si>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ISOLADOR PINO/PILAR LM</x:t>
  </x:si>
  <x:si>
    <x:t xml:space="preserve">RETIRAR UM ISOLADOR PINO OU PILAR COM PINO OU PINO DO ISOLADOR, DE QUALQUER TIPO, INDEPENDENTE DA CLASSE DE TENSAO, POR FASE. CONFORME NORMA TECNICA VIGENTE. INCLUI: RETIRAR ISOLADOR PINO/PILAR E SEUS RESPECTIVOS MATERIAIS DE SUSTENTACAO, CASO NECESSARIO, INCLUINDO A AMARRACAO DO CONDUTOR. APROPRIACAO - CUSTEIO: QUANDO EM ATIVIDADE DE MANUTENCAO, APROPRIAR NO CENTRO E CLASSE DE CUSTO ESPECIFICA DA AREA. CONFORME ET.206.EQTL.NORMAS E QUALIDADE - CADERNO DE SERVICOS. QUANT MINIMA RECOMENDA: 2 PESSOAS. TIPO DE TURMA: LINHA MORTA (LM).</x:t>
  </x:si>
  <x:si>
    <x:t xml:space="preserve">INST ISOLAD DISCO/ANCORAGEM LM</x:t>
  </x:si>
  <x:si>
    <x:t xml:space="preserve">INSTALAR UM CONJUNTO COMPOSTO POR OLHAL, GANCHO E ISOLADOR DISCO OU ANCORAGEM, INDEPENDENTEMENTE DO TIPO E CLASSE DE TENSÃO, POR FASE. CONFORME NORMA TECNICA VIGENTE. INCLUI: INSTALAR O CONJUNTO DE ISOLADOR DISCO/ANCORAGEM, OLHAL E GANCHO, MATERIAIS DE SUSTENTAÇÃO NECESSÁRIOS,  AMARRACAO E TENSIONAMENTO DO CONDUTOR. A ATIVIDADE REMUNERA O CONJUNTO REFERENTE A UMA CADEIA DE ISOLADORES, OU SEJA, UMA FASE.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</x:si>
  <x:si>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ISOLAD DISCO/ANCORAGEM LM</x:t>
  </x:si>
  <x:si>
    <x:t xml:space="preserve">RETIRAR UM CONJUNTO COMPOSTO POR OLHAL, GANCHO E ISOLADOR DISCO OU ANCORAGEM, INDEPENDENTEMENTE DO TIPO E CLASSE DE TENSÃO, POR FASE. CONFORME NORMA TECNICA VIGENTE. INCLUI: RETIRAR O CONJUNTO DE ISOLADOR DISCO/ANCORAGEM, OLHAL E GANCHO, MATERIAIS DE SUSTENTAÇÃO NECESSÁRIOS E AMARRACAO CONDUTOR. A ATIVIDADE REMUNERA O CONJUNTO REFERENTE A UMA CADEIA DE ISOLADORES, OU SEJA, UMA FASE. APROPRIACAO - CUSTEIO: QUANDO EM ATIVIDADE DE MANUTENCAO, APROPRIAR NO CENTRO E CLASSE DE CUSTO ESPECIFICA DA AREA. CONFORME ET.206.EQTL.NORMAS E QUALIDADE - CADERNO DE SERVICOS. QUANT MINIMA RECOMENDA: 2 PESSOAS. TIPO DE TURMA: LINHA MORTA (LM).</x:t>
  </x:si>
  <x:si>
    <x:t xml:space="preserve">INST PARA-RAIOS BT LM</x:t>
  </x:si>
  <x:si>
    <x:t xml:space="preserve">INSTALAR UM OU MAIS PARA-RAIOS BT, NA MESMA ESTRUTURA, INDEPENDENTE DA CLASSE DE TENSAO. CONFORME NORMA TECNICA VIGENTE. INCLUI: INSTALAR PARA-RAIOS BT,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</x:si>
  <x:si>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PARA-RAIOS BT LM</x:t>
  </x:si>
  <x:si>
    <x:t xml:space="preserve">RETIRAR UM OU MAIS PARA-RAIOS BT, NA MESMA ESTRUTURA, INDEPENDENTE DA CLASSE DE TENSAO. CONFORME NORMA TECNICA VIGENTE. INCLUI: RETIRAR PARA-RAIOS BT, JUMPER, CONEXAO NA REDE E NO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</x:si>
  <x:si>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PARA-RAIOS MT LM</x:t>
  </x:si>
  <x:si>
    <x:t xml:space="preserve">INSTALAR UM OU MAIS PARA-RAIOS MT, EM UMA MESMA ESTRUTURA, DE QUALQUER TIPO, INDEPENDENTE DA CLASSE DE TENSAO. CONFORME NORMA TECNICA VIGENTE. INCLUI: INSTALAR PARA-RAIOS, COM ACESSORIOS DE FIXACAO,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</x:si>
  <x:si>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PARA-RAIOS MT LM</x:t>
  </x:si>
  <x:si>
    <x:t xml:space="preserve">RETIRAR UM OU MAIS PARA-RAIOS MT, EM UMA MESMA ESTRUTURA DE QUALQUER TIPO, INDEPENDENTE DA CLASSE DE TENSAO. CONFORME NORMA TECNICA VIGENTE. INCLUI: RETIRAR PARA-RAIOS, COM ACESSORIOS DE FIXACAO, JUMPER, CONEXAO NA REDE E NO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</x:si>
  <x:si>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ESTR CP PARA-RAIOS MT LM</x:t>
  </x:si>
  <x:si>
    <x:t xml:space="preserve">INSTALAR ESTRUTURA COMPLETA COM PARA-RAIOS DE MEDIA TENSAO, INDEPENDENTE DA CLASSE DE TENSAO E NUMERO DE FASES. CONFORME NORMA TECNICA VIGENTE. INCLUI: INSTALAR UM, DOIS OU TRES PARA-RAIOS, CRUZETA/SUPORTE T, JUMPER, FERRAGENS, CONEXOES, SISTEMA DE ATERRAMENTO COMPLETO PADRONIZADO E CONEXOES NECESSARIAS/PADRONIZADAS A REDE. MEDIR E GARANTIR O ATERRAMENTO (CONFORME POP, VALOR EM Ω "OHMS") E INSERIR AS EVIDENCIAS E RESULTADOS NA DOCUMENTACAO DA OBRA. QUANDO FOR NECESSARIO INSTALAR HASTE ADICIONAL DE ATERRAMENTO, REMUNERAR COM A ATIVIDADES ESPECIFICA, CONFORME A QUANTIDADE ADICIONAL NECESSARIA.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</x:si>
  <x:si>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CP PARA-RAIOS MT LM</x:t>
  </x:si>
  <x:si>
    <x:t xml:space="preserve">RETIRARA ESTRUTURA COMPLETA COM PARA-RAIOS DE MEDIA TENSAO, INDEPENDENTE DA CLASSE DE TENSAO E NUMERO DE FASES. CONFORME NORMA TECNICA VIGENTE. INCLUI: RETIRAR UM, DOIS OU TRES PARA-RAIOS, CRUZETA/SUPORTE T, JUMPER, FERRAGENS, CONEXOES E DESCONECTAR E RETIRAR FIO CONDUTOR DE ATERRAMENTO, E DESCONEXOES NECESSARIAS/PADRONIZADAS A REDE. APROPRIACAO - CUSTEIO: QUANDO EM ATIVIDADE DE MANUTENCAO, APROPRIAR NO CENTRO E CLASSE DE CUSTO ESPECIFICA DA AREA. CONFORME ET.206.EQTL.NORMAS E QUALIDADE - CADERNO DE SERVICOS. QUANT MINIMA RECOMENDA: 2 PESSOAS. TIPO DE TURMA: LINHA MORTA (LM).</x:t>
  </x:si>
  <x:si>
    <x:t xml:space="preserve">INST COND 2PLEX BT 1X10(10)-1X35(35) LM</x:t>
  </x:si>
  <x:si>
    <x:t xml:space="preserve">INSTALAR CONDUTOR MULTIPLEXADO NO SECUNDARIO, EM ALUMINIO OU COBRE, TIPO: DUPLEX, BITOLA: 1X10(10) A 1X35(35) MM², INDEPENDENTE DO NUMERO DE FASES.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</x:si>
  <x:si>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COND 2PLEX BT 1X10(10)-1X35(35) LM</x:t>
  </x:si>
  <x:si>
    <x:t xml:space="preserve">RETIRAR CONDUTOR ISOLADO MULTIPLEXADO NO SECUNDARIO, EM ALUMINIO OU COBRE, TIPO: DUPLEX, BITOLA: 1X10(10) A 1X35(35) MM², INDEPENDENTE DO NUMERO DE FASES. CONFORME NORMA TECNICA VIGENTE. INCLUI: RETIRAR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t>
  </x:si>
  <x:si>
    <x:t xml:space="preserve">INST COND 3PLEX BT 2X10(10)-2X35(35) LM</x:t>
  </x:si>
  <x:si>
    <x:t xml:space="preserve">INSTALAR CONDUTOR ISOLADO MULTIPLEXADO NO SECUNDARIO, EM ALUMINIO OU COBRE, TIPO: TRIPLEX, BITOLA: 2X10(10) A 2X35(35) MM², INDEPENDENTE DO NUMERO DE FASES.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</x:si>
  <x:si>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COND 3PLEX BT 2X10(10)-2X35(35) LM</x:t>
  </x:si>
  <x:si>
    <x:t xml:space="preserve">RETIRAR CONDUTOR ISOLADO MULTIPLEXADO NO SECUNDARIO, EM ALUMINIO OU COBRE, TIPO: TRIPLEX, BITOLA: 2X10(10) A 2X35(35) MM², INDEPENDENTE DO NUMERO DE FASES. CONFORME NORMA TECNICA VIGENTE. INCLUI: RETIRAR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t>
  </x:si>
  <x:si>
    <x:t xml:space="preserve">INST COND 4PLEX BT 3X10(10)-3X120(70) LM</x:t>
  </x:si>
  <x:si>
    <x:t xml:space="preserve">INSTALAR CONDUTOR ISOLADO MULTIPLEXADO NO SECUNDARIO, EM ALUMINIO OU COBRE, TIPO: QUADRUPLEX, BITOLA: 3X10(10) A 3X120(70) MM², INDEPENDENTE DO NUMERO DE FASES.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</x:si>
  <x:si>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COND 4PLEX BT 3X10(10)-3X120(70) LM</x:t>
  </x:si>
  <x:si>
    <x:t xml:space="preserve">RETIRAR CONDUTOR ISOLADO MULTIPLEXADO NO SECUNDARIO, EM ALUMINIO OU COBRE, TIPO: QUADRUPLEX, BITOLA: 3X10(10) A 3X120(70) MM², INDEPENDENTE DO NUMERO DE FASES. CONFORME NORMA TECNICA VIGENTE. INCLUI: RETIRAR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t>
  </x:si>
  <x:si>
    <x:t xml:space="preserve">INST COND ISOL MT ATE 3X185MM²+3/8" LM</x:t>
  </x:si>
  <x:si>
    <x:t xml:space="preserve">INSTALAR CONDUTOR ISOLADO MULTIPLEXADO NA REDE PRIMARIA, EM ALUMINIO OU COBRE, TIPO: QUADRUPLEX, BITOLA: QUADRUPLEX ATÉ 3X185MM²+3/8", INDEPENDENTE DO NUMERO DE FASES. CONFORME NORMA TECNICA VIGENTE. INCLUI: INSTALAR CONDUTOR, TENSIONAMENTO, NIVELAMENTO, CONEXAO, AMARRACAO, ENCABECAMENTO. REMUNERACAO DESSA ATIVIDADE SERA POR METRO LINEAR, DEVENDO SER DESCONSIDERADO OS 5% DE CABO ACRESCIDOS PARA A INSTALACAO DEVIDO A CATENARIA E ENCABECAMENTO. APROPRIACAO - INVESTIMENTO: QUANDO ASSOCIADA A UC ESSA ATIVIDADE DEVE SER APROPRIADA NA ODI. CONFORME ET.206.EQTL.NORMAS E QUALIDADE - CADERNO DE SERVICOS. QUANT MINIMA RECOMENDA: 5 PESSOAS. TIPO DE TURMA: LINHA MORTA (LM).</x:t>
  </x:si>
  <x:si>
    <x:t xml:space="preserve">RET COND ISOL MT ATE 3X185MM²+3/8" LM</x:t>
  </x:si>
  <x:si>
    <x:t xml:space="preserve">RETIRAR CONDUTOR ISOLADO MULTIPLEXADO NA REDE PRIMARIA, EM ALUMINIO OU COBRE, TIPO: QUADRUPLEX, BITOLA: QUADRUPLEX ATÉ 3X185MM²+3/8", INDEPENDENTE DO NUMERO DE FASES. CONFORME NORMA TECNICA VIGENTE. INCLUI: RETIRAR CONDUTOR, CONEXAO, AMARRACAO, ENCABECAMENTO.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t>
  </x:si>
  <x:si>
    <x:t xml:space="preserve">INST COND ISOL BT &lt;= 1X25MM² POST MET LM</x:t>
  </x:si>
  <x:si>
    <x:t xml:space="preserve">INSTALAR CONDUTOR ISOLADO MULTIPLEXADO NO SECUNDARIO EM POSTE METALICO, EM ALUMINIO OU COBRE. TIPO: DUPLEX, BITOLA: MENOR OU IGUAL A 1X25(25)MM², INDEPENDENTE DO NUMERO DE FASES. CONFORME NORMA TECNICA VIGENTE. INCLUI: INSTALAR CONDUTOR, TENSIONAMENTO, AMARRACAO,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</x:si>
  <x:si>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COND ISOL BT &lt;= 1X25MM² POST MET LM</x:t>
  </x:si>
  <x:si>
    <x:t xml:space="preserve">RETIRAR CONDUTOR ISOLADO MULTIPLEXADO NO SECUNDARIO EM POSTE METALICO, EM ALUMINIO OU COBRE. TIPO: DUPLEX, BITOLA: MENOR OU IGUAL A 1X25(25)MM², INDEPENDENTE DO NUMERO DE FASES. CONFORME NORMA TECNICA VIGENTE. INCLUI: RETIRAR CONDUTOR, AMARRACAO,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2 PESSOAS. TIPO DE TURMA: LINHA </x:t>
  </x:si>
  <x:si>
    <x:t xml:space="preserve">INST COND ISOL BT &lt;= 2X25MM² POST MET LM</x:t>
  </x:si>
  <x:si>
    <x:t xml:space="preserve">INSTALAR CONDUTOR ISOLADO MULTIPLEXADO NO SECUNDARIO EM POSTE METALICO, EM ALUMINIO OU COBRE. TIPO: TRIPLEX, BITOLA: MENOR OU IGUAL A 2X25(25)MM², INDEPENDENTE DO NUMERO DE FASES. CONFORME NORMA TECNICA VIGENTE. INCLUI: INSTALAR CONDUTOR, TENSIONAMENTO, AMARRACAO,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</x:si>
  <x:si>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COND ISOL BT &lt;= 2X25MM² POST MET LM</x:t>
  </x:si>
  <x:si>
    <x:t xml:space="preserve">RETIRAR CONDUTOR ISOLADO MULTIPLEXADO NO SECUNDARIO EM POSTE METALICO, EM ALUMINIO OU COBRE. TIPO: TRIPLEX, BITOLA: MENOR OU IGUAL A 2X25(25)MM², INDEPENDENTE DO NUMERO DE FASES. CONFORME NORMA TECNICA VIGENTE. INCLUI: RETIRAR CONDUTOR, AMARRACAO,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2 PESSOAS. TIPO DE TURMA: LINHA </x:t>
  </x:si>
  <x:si>
    <x:t xml:space="preserve">INST EMENDA COND MULTIPLEXADO LM</x:t>
  </x:si>
  <x:si>
    <x:t xml:space="preserve">INSTALAR EMENDA EM CONDUTOR MULTIPLEXADO, POR FASE, DE QUALQUER TIPO, INDEPENDENTE DO DIAMETRO, INDEPENDENTE DA CLASSE DE TENSAO. CONFORME NORMA TECNICA VIGENTE. INCLUI: INSTALAR EMENDA E TENSIONAMENTO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</x:si>
  <x:si>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TENSIONAR COND MULTIPLEXADO LM</x:t>
  </x:si>
  <x:si>
    <x:t xml:space="preserve">TENSIONAR CONDUTOR MULTIPLEXADO, EM ALUMINIO OU COBRE, INDEPENDENTE DA BITOLA E NUMERO DE CONDUTORES, INDEPENDENTE DA CLASSE DE TENSAO E NUMERO DE FASES. POR PONTO DE FIXACAO/PUXADA, INDEPENDENTE DA QUANTIDADE DE VAOS NELE EXISTENTES. CONFORME NORMA TECNICA VIGENTE. INCLUI: ENCABECAR, TENSIONAR, NIVELAR, FAZER AMARRACOES NAS ESTRUTURAS, NOS ESPACADORES E CABOS.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EM INVESTIMENTO QUANDO ASSOCIADO A UC/UAR - ODI. CUSTEIO: ATIVIDADE DE MANUTENCAO, APROPRIAR NO CENTRO E CLASSE DE CUSTO  ESPECIFICA DA AREA.  CONFORME ET.206.EQTL.NORMAS E QUALIDADE - CADERNO DE SERVICOS. QUANT MINIMA RECOMENDA: 2 PESSOAS. TIPO DE TURMA: LINHA MORTA (LM).</x:t>
  </x:si>
  <x:si>
    <x:t xml:space="preserve">INST ESTR PRI RDC PASSANTE SIMPLES LM</x:t>
  </x:si>
  <x:si>
    <x:t xml:space="preserve">INSTALAR ESTRUTURA PRIMARIA PASSANTE SIMPLES EM REDE COMPACTA (RDC), INDEPENDENTE DA CLASSE DE TENSAO. EXEMPLO: CE1, CE1-A, CJE, CJE-A, CE2 E SIMILARES. CONFORME NORMA TECNICA VIGENTE. INCLUI: INSTALAR BRACO/SUPORTE, FERRAGENS, ESPACADOR LOSANGULAR, ISOLADOR,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</x:si>
  <x:si>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PASSANTE SIMPLES LM</x:t>
  </x:si>
  <x:si>
    <x:t xml:space="preserve">RETIRAR ESTRUTURA PRIMARIA PASSANTE SIMPLES EM REDE COMPACTA (RDC), INDEPENDENTE DA CLASSE DE TENSAO. EXEMPLO: CE1, CE1-A, CJE, CJE-A, CE2 E SIMILARES. CONFORME NORMA TECNICA VIGENTE. INCLUI: RETIRAR BRACO/SUPORTE, FERRAGENS, ESPACADOR LOSANGULAR, ISOLADOR,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</x:si>
  <x:si>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RDC ANCORAGEM SIMPLES LM</x:t>
  </x:si>
  <x:si>
    <x:t xml:space="preserve">INSTALAR ESTRUTURA PRIMARIA ANCORAGEM SIMPLES EM REDE COMPACTA (RDC), INDEPENDENTE DA CLASSE DE TENSAO. EXEMPLO: CE3, CUF3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</x:si>
  <x:si>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ANCORAGEM SIMPLES LM</x:t>
  </x:si>
  <x:si>
    <x:t xml:space="preserve">RETIRAR ESTRUTURA PRIMARIA ANCORAGEM SIMPLES EM REDE COMPACTA (RDC), INDEPENDENTE DA CLASSE DE TENSAO. EXEMPLO: CE3, CUF3 E SIMILARES. CONFORME NORMA TECNICA VIGENTE. INCLUI: RETIRAR BRACO/SUPORTE, FERRAGENS, ISOLADOR, AMARRACAO, ENCABECAMENTO, TENSIONAMENTO DO CONDUTOR E RETIRADA DAS CONEXÕES ELÉTRICAS NECESSÁRIAS. APROPRIACAO - INVESTIMENTO: CUSTEIO: QUANDO EM ATIVIDADE DE MANUTENCAO, APROPRIAR NO CENTRO E CLASSE DE CUSTO ESPECIFICA DA AREA. CONFORME ET.206.EQTL.NORMAS E QUALIDADE - CADERNO DE SERVICOS. QUANT MINIMA RECOMENDA: 2 PESSOAS. TIPO DE TURMA: LINHA MORTA (LM).</x:t>
  </x:si>
  <x:si>
    <x:t xml:space="preserve">INST ESTR PRI RDC ANCORAGEM DUPLA LM</x:t>
  </x:si>
  <x:si>
    <x:t xml:space="preserve">INSTALAR ESTRUTURA PRIMARIA ANCORAGEM DUPLA EM REDE COMPACTA (RDC), INDEPENDENTE DA CLASSE DE TENSAO. EXEMPLO: CE4, CUF4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</x:si>
  <x:si>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ANCORAGEM DUPLA LM</x:t>
  </x:si>
  <x:si>
    <x:t xml:space="preserve">RETIRAR ESTRUTURA PRIMARIA ANCORAGEM DUPLA EM REDE COMPACTA (RDC), INDEPENDENTE DA CLASSE DE TENSAO. EXEMPLO: CE4, CUF4 E SIMILARES. CONFORME NORMA TECNICA VIGENTE. INCLUI: RETIRAR BRACO/SUPORTE, FERRAGENS, ISOLADOR,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</x:si>
  <x:si>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INST ESTR PRI RDC N3S-CE LM</x:t>
  </x:si>
  <x:si>
    <x:t xml:space="preserve">INSTALAR ESTRUTURA PRIMARIA EM REDE COMPACTA (RDC), TIPO N3S-CE, INDEPENDENTE DA CLASSE DE TENSAO. CONFORME NORMA TECNICA VIGENTE. INCLUI: INSTALAR CRUZETA, ISOLADORES PINO/ANCORAGEM, PARA-RAIOS,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</x:si>
  <x:si>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N3S-CE LM</x:t>
  </x:si>
  <x:si>
    <x:t xml:space="preserve">RETIRAR ESTRUTURA PRIMARIA EM REDE COMPACTA (RDC), TIPO N3S-CE, INDEPENDENTE DA CLASSE DE TENSAO. CONFORME NORMA TECNICA VIGENTE. INCLUI: RETIRAR CRUZETA, ISOLADORES PINO/ANCORAGEM, FERRAGENS, PARA-RAIOS,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</x:si>
  <x:si>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ESTR PRI RDC N3S-CE-PR LM</x:t>
  </x:si>
  <x:si>
    <x:t xml:space="preserve">INSTALAR ESTRUTURA PRIMARIA EM REDE COMPACTA (RDC), TIPO N3S-CE-PR, INDEPENDENTE DA CLASSE DE TENSAO. CONFORME NORMA TECNICA VIGENTE. INCLUI: INSTALAR CRUZETA, ISOLADORES PINO/ANCORAGEM, PARA-RAIOS,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</x:si>
  <x:si>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N3S-CE-PR LM</x:t>
  </x:si>
  <x:si>
    <x:t xml:space="preserve">RETIRAR ESTRUTURA PRIMARIA EM REDE COMPACTA (RDC), TIPO N3S-CE-PR, INDEPENDENTE DA CLASSE DE TENSAO. CONFORME NORMA TECNICA VIGENTE. INCLUI: RETIRAR CRUZETA, ISOLADORES PINO/ANCORAGEM, PARA-RAIOS, FERRAGENS,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</x:si>
  <x:si>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ESTR PRI RDC DN-CE LM</x:t>
  </x:si>
  <x:si>
    <x:t xml:space="preserve">INSTALAR ESTRUTURA PRIMARIA EM REDE COMPACTA (RDC), TIPO DN-CE, INDEPENDENTE DA CLASSE DE TENSAO. CONFORME NORMA TECNICA VIGENTE. INCLUI: INSTALAR CRUZETA, ISOLADOR ANCORAGEM, CHAVE FUSIVEL, FERRAGENS, JUMPER, AMARRACAO, ENCABECAMENTO, TENSIONAMENTO DO CONDUTOR E INSTALAÇÃO DAS CONEXÕES ELÉTRICAS NECESSÁRIAS. INSTALAR SISTEMA DE ATERRAMENTO COMPLETO PADRONIZADO. NAO INCLUI A INSTALACAO DA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</x:si>
  <x:si>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DN-CE LM</x:t>
  </x:si>
  <x:si>
    <x:t xml:space="preserve">RETIRAR ESTRUTURA PRIMARIA EM REDE COMPACTA (RDC), TIPO DN-CE, INDEPENDENTE DA CLASSE DE TENSAO. CONFORME NORMA TECNICA VIGENTE. INCLUI: RETIRAR CRUZETA, ISOLADOR ANCORAGEM, CHAVE FUSIVEL, FERRAGENS, JUMPER, AMARRACAO, ENCABECAMENTO, TENSIONAMENTO DO CONDUTOR E RETIRADA DAS CONEXÕES ELÉTRICAS NECESSÁRIAS. DESCONECTAR/RETIRAR FIO CONDUTOR DO SISTEMA DE ATERRAMENTO. NAO INCLUI A INSTALACAO DA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t>
  </x:si>
  <x:si>
    <x:t xml:space="preserve">INST ESTR PRI RDC CE-DS/TS LM</x:t>
  </x:si>
  <x:si>
    <x:t xml:space="preserve">INSTALAR ESTRUTURA PRIMARIA EM REDE COMPACTA (RDC), TIPO CE-DS, INDEPENDENTE DA CLASSE DE TENSAO. CONFORME NORMA TECNICA VIGENTE. INCLUI: INSTALAR BRACO/SUPORTE, CRUZETA, ISOLADOR PINO/ANCORAGEM, PARA-RAIOS, CHAVE FUSIVEL, CHAVE FACA , TERMINAL TERMO-CONTRATIL, ELETRODUTO,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</x:si>
  <x:si>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RDC CE-DS/TS LM</x:t>
  </x:si>
  <x:si>
    <x:t xml:space="preserve">RETIRAR ESTRUTURA PRIMARIA EM REDE COMPACTA (RDC), TIPO CE-DS, INDEPENDENTE DA CLASSE DE TENSAO. CONFORME NORMA TECNICA VIGENTE. INCLUI: RETIRAR BRACO/SUPORTE, CRUZETA, ISOLADOR PINO/ANCORAGEM, PARA-RAIOS, CHAVE FUSIVEL, CHAVE FACA, TERMINAL TERMO-CONTRATIL, ELETRODUTO, FERRAGENS,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</x:si>
  <x:si>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ESTR PRI NS/BS (PR, CF, SU) LM</x:t>
  </x:si>
  <x:si>
    <x:t xml:space="preserve">INSTALAR ESTRUTURA PRIMARIA, TIPO ESTRUTURA NORMAL OU BECO COM PARA-RAIOS (PR) E/OU CHAVE FUSIVEL (CF) E/OU CHAVE FACA (SU), INDEPENDENTE DA CLASSE DE TENSAO. CONFORME NORMA TECNICA VIGENTE. INCLUI: INSTALAR CRUZETA/SUPORTE, ISOLADOR PINO/ANCORAGEM, PARA-RAIOS, CHAVE FUSIVEL/FACA,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</x:si>
  <x:si>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ESTR PRI NS/BS (PR, CF, SU) LM</x:t>
  </x:si>
  <x:si>
    <x:t xml:space="preserve">RETIRAR ESTRUTURA PRIMARIA, TIPO ESTRUTURA NORMAL OU BECO COM PARA-RAIOS (PR) E/OU CHAVE FUSIVEL (CF) E/OU CHAVE FACA (SU) E/OU CHAVE FUSIVEL E/OU CHAVE FACA, INDEPENDENTE DA CLASSE DE TENSAO. CONFORME NORMA TECNICA VIGENTE. INCLUI: RETIRAR CRUZETA/SUPORTE, ISOLADOR PINO/ANCORAGEM, PARA-RAIOS, CHAVE FUSIVEL/FACA, FERRAGENS,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t>
  </x:si>
  <x:si>
    <x:t xml:space="preserve">INST COND COBERTO RDC 35-70MM2 LM</x:t>
  </x:si>
  <x:si>
    <x:t xml:space="preserve">INSTALAR CONDUTOR COBERTO/PROTEGIDO EM REDE COMPACTA (RDC), BITOLA: 35MM² A 70MM².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</x:si>
  <x:si>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COND COBERTO RDC 35-70MM2 LM</x:t>
  </x:si>
  <x:si>
    <x:t xml:space="preserve">RETIRAR CONDUTOR COBERTO/PROTEGIDO EM REDE COMPACTA (RDC), BITOLA: 35MM² A 70MM². CONFORME NORMA TECNICA VIGENTE. INCLUI: RETIRAR CONDUTOR, TENSIONAR, NIVELAR, AMARRAR, ENCABECAR, CONEXOES, PASSAGENS, ESTRIBOS E  CRUZAMENTOS.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t>
  </x:si>
  <x:si>
    <x:t xml:space="preserve">INST COND COBERTO RDC 95-185MM2 LM</x:t>
  </x:si>
  <x:si>
    <x:t xml:space="preserve">INSTALAR CONDUTOR COBERTO/PROTEGIDO EM REDE COMPACTA (RDC), BITOLA: 95MM² A 185MM².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</x:si>
  <x:si>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COND COBERTO RDC 95-185MM2 LM</x:t>
  </x:si>
  <x:si>
    <x:t xml:space="preserve">RETIRAR CONDUTOR COBERTO/PROTEGIDO EM REDE COMPACTA (RDC), BITOLA: 95MM² A 185MM². CONFORME NORMA TECNICA VIGENTE. INCLUI: RETIRAR CONDUTOR, TENSIONAR, NIVELAR, AMARRAR, ENCABECAR, CONEXOES, PASSAGENS, ESTRIBOS E  CRUZAMENTOS.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t>
  </x:si>
  <x:si>
    <x:t xml:space="preserve">INST CABO MENSAGEIRO RDC LM</x:t>
  </x:si>
  <x:si>
    <x:t xml:space="preserve">INSTALAR CABO MENSAGEIRO EM REDE COMPACTA (RDC), COM ESPACADORES, INDEPENDENTE DA BITOLA, INDEPENDENTE DA CLASSE DE TENSAO. CONFORME NORMA TECNICA VIGENTE. INCLUI: INSTALAR CONDUTOR, TENSIONAR, NIVELAR E FIXAR O CABO MENSAGEIRO NAS ESTRUTURAS. INSTALAR OS ESPACADORES, AMARRACOES E FIXACOES.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t>
  </x:si>
  <x:si>
    <x:t xml:space="preserve">RET CABO MENSAGEIRO RDC LM</x:t>
  </x:si>
  <x:si>
    <x:t xml:space="preserve">RETIRAR CABO MENSAGEIRO EM REDE COMPACTA (RDC), COM ESPACADORES, INDEPENDENTE DA BITOLA, INDEPENDENTE DA CLASSE DE TENSAO. CONFORME NORMA TECNICA VIGENTE. INCLUI: RETIRAR CONDUTOR, TENSIONAR, NIVELAR E FIXAR O CABO MENSAGEIRO NAS ESTRUTURAS. RETIRAR OS ESPACADORES, AMARRACOES E FIXACOES. APROPRIACAO - CUSTEIO: QUANDO EM ATIVIDADE DE MANUTENCAO, APROPRIAR NO CENTRO E CLASSE DE CUSTO ESPECIFICA DA AREA.. CONFORME ET.206.EQTL.NORMAS E QUALIDADE - CADERNO DE SERVICOS. QUANT MINIMA RECOMENDA: 5 PESSOAS. TIPO DE TURMA: LINHA MORTA (LM).</x:t>
  </x:si>
  <x:si>
    <x:t xml:space="preserve">TENSIONAR COND MESAGEIRO RDC LM</x:t>
  </x:si>
  <x:si>
    <x:t xml:space="preserve">TENSIONAR CONDUTOR MENSAGEIRO EM REDE COMPACTA (RDC), INDEPENDENTE DA BITOLA, INDEPENDENTE DA CLASSE DE TENSAO E NUMERO DE FASES. POR PONTO DE FIXACAO/PUXADA, INDEPENDENTE DA QUANTIDADE DE VAOS NELE EXISTENTES. CONFORME NORMA TECNICA VIGENTE. INCLUI: ENCABECAR, TENSIONAR, NIVELAR, FAZER AMARRACOES NAS ESTRUTURAS, NOS ESPACADORES E CABOS. APROPRIACAO - CUSTEIO: QUANDO EM ATIVIDADE DE MANUTENCAO, APROPRIAR NO CENTRO E CLASSE DE CUSTO ESPECIFICA DA AREA. CONFORME ET.206.EQTL.NORMAS E QUALIDADE - CADERNO DE SERVICOS. QUANT MINIMA RECOMENDA: 2 PESSOAS. TIPO DE TURMA: LINHA MORTA (LM).</x:t>
  </x:si>
  <x:si>
    <x:t xml:space="preserve">TENSIONAR COND PROTEGIDO RDC LM</x:t>
  </x:si>
  <x:si>
    <x:t xml:space="preserve">TENSIONAR CONDUTOR PROTEGIDO EM REDE COMPACTA (RDC), INDEPENDENTE DA BITOLA, INDEPENDENTE DA CLASSE DE TENSAO E NUMERO DE FASES. POR PONTO DE FIXACAO/PUXADA, INDEPENDENTE DA QUANTIDADE DE VAOS NELE EXISTENTES. CONFORME NORMA TECNICA VIGENTE. INCLUI: ENCABECAR, TENSIONAR, NIVELAR, FAZER AMARRACOES NAS ESTRUTURAS, NOS ESPACADORES E CABOS. APROPRIACAO - CUSTEIO: QUANDO EM ATIVIDADE DE MANUTENCAO, APROPRIAR NO CENTRO E CLASSE DE CUSTO ESPECIFICA DA AREA. CONFORME ET.206.EQTL.NORMAS E QUALIDADE - CADERNO DE SERVICOS. QUANT MINIMA RECOMENDA: 2 PESSOAS. TIPO DE TURMA: LINHA MORTA (LM).</x:t>
  </x:si>
  <x:si>
    <x:t xml:space="preserve">INST ESPACADOR LOSANGULAR RDC LM</x:t>
  </x:si>
  <x:si>
    <x:t xml:space="preserve">INSTALAR ESPACADORES EM REDE COMPACTA (RDC), POR VÃO, MANTENDO OS ESPACAMENTOS MINIMOS EXIGIDOS. PARA REDES NOVAS, A INSTALACAO DO ESPACADOR JA FAZ PARTE DA ATIVIDADE "CABO MENSAGEIRO RDC". CONFORME NORMA TECNICA VIGENTE. INCLUI: INSTALAR ESPACADORES LOSANGULARES EM REDE COMPACTA E AMARRACOES NECESSARIAS. ESSA ATIVIDADE REMUNERA A INSTALACAO DE UM OU MAIS ESPACADORES,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</x:si>
  <x:si>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ESPACADOR LOSANGULAR RDC LM</x:t>
  </x:si>
  <x:si>
    <x:t xml:space="preserve">RETIRAR ESPACADORES EM REDE COMPACTA (RDC), POR VÃO. DURANTE DESMONTAGEM DE REDES, A RETIRADA DOS ESPACADORES JA FAZ PARTE DA ATIVIDADE " RET CABO MENSAGEIRO RDC". CONFORME NORMA TECNICA VIGENTE. INCLUI: RETIRAR ESPACADORES LOSANGULARES EM REDE COMPACTA E AMARRACOES NECESSARIAS. ESSA ATIVIDADE REMUNERA A RETIRADA DE UM OU MAIS ESPACADORES, DESDE QUE NO MESMO VÃO DE REDE. APROPRIACAO - CUSTEIO: QUANDO EM ATIVIDADE DE MANUTENCAO, APROPRIAR NO CENTRO E CLASSE DE CUSTO ESPECIFICA DA AREA. CONFORME ET.206.EQTL.NORMAS E QUALIDADE - CADERNO DE SERVICOS. QUANT MINIMA RECOMENDA: 2 PESSOAS. TIPO DE TURMA: LINHA MORTA (LM).</x:t>
  </x:si>
  <x:si>
    <x:t xml:space="preserve">INST CONEX OU EMENDA DE CABO RDC LM</x:t>
  </x:si>
  <x:si>
    <x:t xml:space="preserve">INSTALAR UMA CONEXAO / EMENDA POR FASE EM CABO COBERTO (QUALQUER TIPO), PARA REDE DE DESTRIBUICAO COMPACTA, CONSIDERANDO A RECOMPOSICAO DA COBERTURA. CONFORME NORMA TECNICA VIGENTE. INCLUI:  INSTALAR EMENDA, RECOMPOR A COBERTURA DO CABO PROTEGIDO E TENSIONAMENTO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</x:si>
  <x:si>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DEFENSA CONC POSTE RETANG LM</x:t>
  </x:si>
  <x:si>
    <x:t xml:space="preserve">INSTALAR 01 (UMA) DEFENSA DE CONCRETO, TIPO POSTE DE SECCAO RETANGULAR. CONFORME NORMA TECNICA VIGENTE. INCLUI: ABRIR CAVA DE ENGASTAMENTO, INSTALAR POSTE E PINTURA DA SINALIZACAO (CORES AMARELA E PRETA). FORNECIMENTO DAS TINTAS INCLUSO. APROPRIACAO - INVESTIMENTO: QUANDO ASSOCIADA A UC ESSA ATIVIDADE DEVE SER APROPRIADA NA ODI. CONFORME ET.206.EQTL.NORMAS E QUALIDADE - CADERNO DE SERVICOS. QUANT MINIMA RECOMENDA: 2 PESSOAS. TIPO DE TURMA: LINHA MORTA (LM).</x:t>
  </x:si>
  <x:si>
    <x:t xml:space="preserve">INST DEFENSA CONC MANILHA INT 120CM LM</x:t>
  </x:si>
  <x:si>
    <x:t xml:space="preserve">INSTALAR 01 (UMA) DEFENSA DE CONCRETO, TIPO MANILHA INTEIRA 120 CM DE ALTURA (2 (DUAS) MANILHAS DE 60 CM X 60 CM). CONFORME NORMA TECNICA VIGENTE. INCLUI: ABRIR CAVA DE ENGASTAMENTO, INSTALAR MANILHAS, PREENCHIMENTO DAS MANILHAS COM AREIA, SELAGEM (TAMPA) COM CONCRETO, PINTURA DE SINALIZACAO (CORES AMARELA E PRETA). FORNECIMENTO DA AREIA, CIMENTO, PEDRA BRITADA E DAS TINTAS INCLUSOS. SEGUIR AS ORIENTACOES DA NORMA/PADRAO DA EQUATORIAL ENERGIA. APROPRIACAO - INVESTIMENTO: QUANDO ASSOCIADA A UC ESSA ATIVIDADE DEVE SER APROPRIADA NA ODI. CONFORME ET.206.EQTL.NORMAS E QUALIDADE - CADERNO DE SERVICOS. QUANT MINIMA RECOMENDA: 5 PESSOAS. TIPO DE TURMA: LINHA MORTA (LM).</x:t>
  </x:si>
  <x:si>
    <x:t xml:space="preserve">INST DEFENSA CONC MANILH BIPART 120CM LM</x:t>
  </x:si>
  <x:si>
    <x:t xml:space="preserve">INSTALAR 01 (UMA) DEFENSA DE CONCRETO, TIPO MANILHA BIPARTIDA 120 CM DE ALTURA (2 (DUAS) MANILHAS DE 60 CM X 60 CM). CONFORME NORMA TECNICA VIGENTE. INCLUI: ABRIR CAVA DE ENGASTAMENTO, INSTALAR MANILHAS, PREENCHIMENTO DAS MANILHAS COM AREIA, SELAGEM (TAMPA) COM CONCRETO, PINTURA DE SINALIZACAO (CORES AMARELA E PRETA). FORNECIMENTO DA AREIA, CIMENTO, PEDRA BRITADA E DAS TINTAS INCLUSOS. SEGUIR AS ORIENTACOES DA NORMA/PADRAO DA EQUATORIAL ENERGIA. APROPRIACAO - INVESTIMENTO: QUANDO ASSOCIADA A UC ESSA ATIVIDADE DEVE SER APROPRIADA NA ODI. CONFORME ET.206.EQTL.NORMAS E QUALIDADE - CADERNO DE SERVICOS. QUANT MINIMA RECOMENDA: 5 PESSOAS. TIPO DE TURMA: LINHA MORTA (LM).</x:t>
  </x:si>
  <x:si>
    <x:t xml:space="preserve">INST DEFENSA MET TIPO GUARD RAIL RD</x:t>
  </x:si>
  <x:si>
    <x:t xml:space="preserve">INSTALAR 01 (UM) MODULO DE DEFENSA METALICA, TIPO GUARD RAIL. MODULO COMPOSTO POR: 01 PERFIL W ABNT (4.300 X 306 X 3 MM), 03 POSTES SUPORTE: 150 X 75 X 25 X 4,76 MM - ALTURA: 1800MM, 03 CALCOS: 200 X 70 X 85 X 5 MM; ANCORAGEM: 400 X 150 X 3 MM; CONJUNTO: PARAFUSOS M16 X 50 E M16 X 25 MM, PORCAS, ARRUELAS PARA PROTECAO DE POSTES. CONFORME NORMA TECNICA VIGENTE. INCLUI: ABRIR CAVAS DE ENGASTAMENTO, INSTALACAO DOS POSTES SUPORTE, MONTAGEM DA LAMINA E CONCRETAGEM DO SUPORTE DE SUSTENTACAO. FORNECIMENTO DO CIMENTO, AREIA E  BRITADA  INCLUSOS. APROPRIACAO - INVESTIMENTO: QUANDO ASSOCIADA A UC ESSA ATIVIDADE DEVE SER APROPRIADA NA ODI. CONFORME ET.206.EQTL.NORMAS E QUALIDADE - CADERNO DE SERVICOS. QUANT MINIMA RECOMENDA: 5 PESSOAS. TIPO DE TURMA: LINHA MORTA (LM).</x:t>
  </x:si>
  <x:si>
    <x:t xml:space="preserve">INST CONJ MEDICAO ENCAPSULADO LM</x:t>
  </x:si>
  <x:si>
    <x:t xml:space="preserve">INSTALAR CONJUNTO DE MEDICAO ENCAPSULADO, EM UNIDADE CONSUMIDORA GRUPO A. CONFORME NORMA TECNICA VIGENTE. INCLUI: INSTALAR CONJUNTO DE MEDICAO COM SUPORTE, INSTALAR E CONECTAR JUMPER DE CONEXAO DE ENTRADA E SAIDA DO CONJUNTO A REDE MT. APROPRIACAO - INVESTIMENTO: QUANDO ASSOCIADA A UC ESSA ATIVIDADE DEVE SER APROPRIADA NA ODI. CONFORME ET.206.EQTL.NORMAS E QUALIDADE - CADERNO DE SERVICOS. QUANT MINIMA RECOMENDA: 5 PESSOAS. TIPO DE TURMA: LINHA MORTA (LM).</x:t>
  </x:si>
  <x:si>
    <x:t xml:space="preserve">RET CONJ MEDICAO ENCAPSULADO LM</x:t>
  </x:si>
  <x:si>
    <x:t xml:space="preserve">INSTALAR CONJUNTO DE MEDICAO ENCAPSULADO, EM UNIDADE CONSUMIDORA GRUPO A. CONFORME NORMA TECNICA VIGENTE. INCLUI: RETIRAR CONJUNTO DE MEDICAO COM SUPORTE, RETIRAR E DESCONECTAR JUMPER DE CONEXAO DE ENTRADA E SAIDA DO CONJUNTO A REDE MT. APROPRIACAO - CUSTEIO: QUANDO EM ATIVIDADE DE MANUTENCAO, APROPRIAR NO CENTRO E CLASSE DE CUSTO ESPECIFICA DA AREA. CONFORME ET.206.EQTL.NORMAS E QUALIDADE - CADERNO DE SERVICOS. QUANT MINIMA RECOMENDA: 5 PESSOAS. TIPO DE TURMA: LINHA MORTA (LM).</x:t>
  </x:si>
  <x:si>
    <x:t xml:space="preserve">INST MEDIDOR ELETRONICO LM</x:t>
  </x:si>
  <x:si>
    <x:t xml:space="preserve">INSTALAR MEDIDOR ELETRONICO, EM UNIDADE CONSUMIDORA GRUPO B. CONFORME NORMA TECNICA VIGENTE. INCLUI: INSTALAR MEDIDOR, CONECTAR TODOS OS CONDUTORES DE ENTRADA E SAIDA NOS BORNES DO MEDIDOR, CONECTAR CONDUTORES NA ENTRADA DO DISJUNTOR DO CLIENTE (UTILIZAR CONECTOR PINO EM TODAS AS CONEXOES), TESTAR MEDIDOR, MEDIR TENSAO DE FORNECIMENTO, LACRAR CAIXA DE MEDICAO. APROPRIACAO - INVESTIMENTO: QUANDO ASSOCIADA A UC ESSA ATIVIDADE DEVE SER APROPRIADA NA ODI. CONFORME ET.206.EQTL.NORMAS E QUALIDADE - CADERNO DE SERVICOS. QUANT MINIMA RECOMENDA: 2 PESSOAS. TIPO DE TURMA: LINHA MORTA (LM).</x:t>
  </x:si>
  <x:si>
    <x:t xml:space="preserve">RET MEDIDOR ELETRONICO LM</x:t>
  </x:si>
  <x:si>
    <x:t xml:space="preserve">RETIRAR MEDIDOR ELETRONICO, EM UNIDADE CONSUMIDORA GRUPO B. CONFORME NORMA TECNICA VIGENTE. INCLUI: RETIRAR MEDIDOR, DESCONECTAR TODOS OS CONDUTORES DE ENTRADA E SAIDA NOS BORNES DO MEDIDOR, DESCONECTAR CONDUTORES NA ENTRADA DO DISJUNTOR DO CLIENTE, RETIRAR LACRE DA CAIXA DE BORNES E PADRAO. APROPRIACAO - CUSTEIO: QUANDO EM ATIVIDADE DE MANUTENCAO, APROPRIAR NO CENTRO E CLASSE DE CUSTO ESPECIFICA DA AREA. CONFORME ET.206.EQTL.NORMAS E QUALIDADE - CADERNO DE SERVICOS. QUANT MINIMA RECOMENDA: 2 PESSOAS. TIPO DE TURMA: LINHA MORTA (LM).</x:t>
  </x:si>
  <x:si>
    <x:t xml:space="preserve">INST RAMAL DE CONEXAO CONC/MULTIPLEX LM</x:t>
  </x:si>
  <x:si>
    <x:t xml:space="preserve">INSTALAR RAMAL DE CONEXAO DO CLIENTE, EM CABO CONCENTRICO OU MULTIPLEXADO, INDEPENDENTE DO NUMERO DE FASES E BITOLA DO CONDUTOR, EM UNIDADE CONSUMIDORA GRUPO B. CONFORME NORMA TECNICA VIGENTE.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 MINIMA RECOMENDA: 2 PESSOAS. TIPO DE TURMA: LINHA MORTA (LM).</x:t>
  </x:si>
  <x:si>
    <x:t xml:space="preserve">RET RAMAL DE CONEXAO CONC/MULTIPLEX LM</x:t>
  </x:si>
  <x:si>
    <x:t xml:space="preserve">RETIRAR RAMAL DE CONEXAO DO CLIENTE, EM CABO CONCENTRICO OU MULTIPLEXADO, INDEPENDENTE DO NUMERO DE FASES E BITOLA DO CONDUTOR, EM UNIDADE CONSUMIDORA GRUPO B. CONFORME NORMA TECNICA VIGENTE. INCLUI: INSPECIONAR PONTO DE DERIVACAO DA RDBT E PADRAO DE ENTRADA DO CLIENTE, DESCONECTAR (LADO FONTE E CARGA) E RETIRAR CONDUTOR. APROPRIACAO - CUSTEIO: QUANDO EM ATIVIDADE DE MANUTENCAO, APROPRIAR NO CENTRO E CLASSE DE CUSTO ESPECIFICA DA AREA. CONFORME ET.206.EQTL.NORMAS E QUALIDADE - CADERNO DE SERVICOS. QUANT MINIMA RECOMENDA: 2 PESSOAS. TIPO DE TURMA: LINHA MORTA (LM).</x:t>
  </x:si>
  <x:si>
    <x:t xml:space="preserve">NEGOCIAR E FINANCIAR PADRAO COMPLETO LM</x:t>
  </x:si>
  <x:si>
    <x:t xml:space="preserve">NEGOCIAR E FINANCIAR PARAO COMPLETO DO CLIENTE. CONFORME NORMA TECNICA VIGENTE. INCLUI: PREENCHIDO DO FORMULARIO COM TODOS OS DADOS NECESSARIOS PARA O FINANCIAMENTO DO PADRAO CONFORME DIRETRIZ DA CONCESSIONARIA. APROPRIACAO - INVESTIMENTO: CUSTEIO: APROPRIAR NO CENTRO E CLASSE DE CUSTO ESPECIFICA DA AREA. CONFORME ET.206.EQTL.NORMAS E QUALIDADE - CADERNO DE SERVICOS. QUANT MINIMA RECOMENDA: 1 PESSOA. TIPO DE TURMA: LINHA MORTA (LM).</x:t>
  </x:si>
  <x:si>
    <x:t xml:space="preserve">INST KIT INSTALAC INTERNA RESIDENCIAL LM</x:t>
  </x:si>
  <x:si>
    <x:t xml:space="preserve">INSTALAR KIT DE INSTALACAO INTERNA RESIDENCIAL, PADRAO POPULAR PLPT. CONFORME NORMA TECNICA VIGENTE. INCLUI: 03 PONTOS DE ILUMINACAO, 02 PONTOS DE TOMADA, CONDUTORES, DISJUNTOR, LAMPADAS E DEMAIS MATERIAIS NECESSARIOS. APROPRIACAO - INVESTIMENTO: QUANDO ASSOCIADA A UC ESSA ATIVIDADE DEVE SER APROPRIADA NA ODI. CONFORME ET.206.EQTL.NORMAS E QUALIDADE - CADERNO DE SERVICOS. QUANT MINIMA RECOMENDA: 2 PESSOAS. TIPO DE TURMA: LINHA MORTA (LM)</x:t>
  </x:si>
  <x:si>
    <x:t xml:space="preserve">INST CAIXA MEDICAO/PROTECAO NO POSTE LM</x:t>
  </x:si>
  <x:si>
    <x:t xml:space="preserve">INSTALAR CAIXA DE MEDICAO E PROTECAO, EM POSTE METALICO (5M OU 7M), INDEPENDENTE DO NUMERO DE FASES. CONFORME NORMA TECNICA VIGENTE. INCLUI: FIXAR CAIXA DE MEDICAO E PROTECAO, NIPLE, INSTALAR/CONECTAR FIO DE ATERRAMENTO E INSTALAR DISJUNTOR. APROPRIACAO - INVESTIMENTO: QUANDO ASSOCIADA A UC ESSA ATIVIDADE DEVE SER APROPRIADA NA ODI. CONFORME ET.206.EQTL.NORMAS E QUALIDADE - CADERNO DE SERVICOS. QUANT MINIMA RECOMENDA: 2 PESSOAS. TIPO DE TURMA: LINHA MORTA (LM).</x:t>
  </x:si>
  <x:si>
    <x:t xml:space="preserve">RET CAIXA MEDICAO/PROTECAO NO POSTE LM</x:t>
  </x:si>
  <x:si>
    <x:t xml:space="preserve">RETIRAR CAIXA DE MEDICAO E PROTECAO, EM POSTE METALICO (5M OU 7M), INDEPENDENTE DO NUMERO DE FASES. CONFORME NORMA TECNICA VIGENTE. INCLUI: RETIRAR CAIXA DE MEDICAO E PROTECAO, NIPLE, RETIRAR FIO DE ATERRAMENTO E RETIRAR DISJUNTOR. APROPRIACAO - CUSTEIO: QUANDO EM ATIVIDADE DE MANUTENCAO, APROPRIAR NO CENTRO E CLASSE DE CUSTO ESPECIFICA DA AREA. CONFORME ET.206.EQTL.NORMAS E QUALIDADE - CADERNO DE SERVICOS. QUANT MINIMA RECOMENDA: 2 PESSOAS. TIPO DE TURMA: LINHA MORTA (LM).</x:t>
  </x:si>
  <x:si>
    <x:t xml:space="preserve">INST CAIXA MEDICAO C/ SIST CP PAREDE LM</x:t>
  </x:si>
  <x:si>
    <x:t xml:space="preserve">INSTALAR CAIXA DE MEDICAO E PROTECAO, EM PAREDE, MURO OU SIMILAR, COM OS ITENS ASSOCIADOS AO SISTEMA DA MEDICAO COMPLETO, INDEPENDENTE DO NUMERO DE FASES. CONFORME NORMA TECNICA VIGENTE. INCLUI: FIXAR CAIXA DE MEDICAO E PROTECAO, FIXAR PONTALETE E CURVAS, NIPLE, CONJUNTO DE ATERRAMENTO E DISJUNTOR. APROPRIACAO - INVESTIMENTO: QUANDO ASSOCIADA A UC ESSA ATIVIDADE DEVE SER APROPRIADA NA ODI. CONFORME ET.206.EQTL.NORMAS E QUALIDADE - CADERNO DE SERVICOS. QUANT MINIMA RECOMENDA: 2 PESSOAS. TIPO DE TURMA: LINHA MORTA (LM).</x:t>
  </x:si>
  <x:si>
    <x:t xml:space="preserve">RET CAIXA MEDICAO C/ SIST CP PAREDE LM</x:t>
  </x:si>
  <x:si>
    <x:t xml:space="preserve">RETIRAR CAIXA DE MEDICAO E PROTECAO, EM PAREDE, MURO OU SIMILAR, COM OS ITENS ASSOCIADOS AO SISTEMA DA MEDICAO COMPLETO. CONFORME NORMA TECNICA VIGENTE. INCLUI: RETIRAR CAIXA DE MEDICAO E PROTECAO, RETIRAR PONTALETE E CURVAS, NIPLE, CONJUNTO DE ATERRAMENTO E DISJUNTOR. APROPRIACAO - CUSTEIO: QUANDO EM ATIVIDADE DE MANUTENCAO, APROPRIAR NO CENTRO E CLASSE DE CUSTO ESPECIFICA DA AREA. CONFORME ET.206.EQTL.NORMAS E QUALIDADE - CADERNO DE SERVICOS. QUANT MINIMA RECOMENDA: 2 PESSOAS. TIPO DE TURMA: LINHA MORTA (LM).</x:t>
  </x:si>
  <x:si>
    <x:t xml:space="preserve">INST PADRAO ENTRADA COMPLETO LM</x:t>
  </x:si>
  <x:si>
    <x:t xml:space="preserve">INSTALAR PADRAO DE ENTRADA COMPLETO, EM POSTE METALICO (5M OU 7M) OU PONTALETE (PAREDE), INDEPENDENTE DO NUMERO DE FASES. CONFORME NORMA TECNICA VIGENTE. INCLUI: ABRIR CAVA E INSTALAR POSTE METALICO (5M TANGENTE / 7M TRAVESSIA) OU FIXACAO DO PONTALETE, CURVAS, CAIXA DE MEDICAO E PROTECAO, CONJUNTO DE ATERRAMENTO E DISJUNTOR. QUANDO EM PONTALETE A FIXACAO DEVE SER NA ESTRUTURA DA PAREDE. APROPRIACAO - INVESTIMENTO: QUANDO ASSOCIADA A UC ESSA ATIVIDADE DEVE SER APROPRIADA NA ODI. CONFORME ET.206.EQTL.NORMAS E QUALIDADE - CADERNO DE SERVICOS. QUANT MINIMA RECOMENDA: 2 PESSOAS. TIPO DE TURMA: LINHA MORTA (LM).</x:t>
  </x:si>
  <x:si>
    <x:t xml:space="preserve">INST PADRAO ENTRADA PARCIAL LM</x:t>
  </x:si>
  <x:si>
    <x:t xml:space="preserve">INSTALAR PADRAO DE ENTRADA PARCIAL, TIPO: CAIXA DE MEDICAO E PROTECAO OU CONJUNTO DE ATERRAMENTO, INDEPENDENTE DO NUMERO DE FASES. CONFORME NORMA TECNICA VIGENTE. INCLUI: FIXACAO DO PONTALETE E CURVAS OU CAIXA DE MEDICAO E PROTECAO OU CONJUNTO DE ATERRAMENTO. APROPRIACAO - INVESTIMENTO: QUANDO ASSOCIADA A UC ESSA ATIVIDADE DEVE SER APROPRIADA NA ODI. CONFORME ET.206.EQTL.NORMAS E QUALIDADE - CADERNO DE SERVICOS. QUANT MINIMA RECOMENDA: 2 PESSOAS. TIPO DE TURMA: LINHA MORTA (LM).</x:t>
  </x:si>
  <x:si>
    <x:t xml:space="preserve">AVISO ENTREGA CARTA DESLIG PROG S/ PROT</x:t>
  </x:si>
  <x:si>
    <x:t xml:space="preserve">ENTREGAR UMA (01) CARTA DE AVISO DE DESLIGAMENTO PROGRAMADO AO CLIENTE, SEM REGISTRO DE PROTOCOLO (ASSINATURA DE RECEBIMENTO PELO CLIENTE). CONFORME NORMA TECNICA VIGENTE. INCLUI: IMPRESSAO DA CARTA E ENTREGA DA CARTA. APROPRIACAO - INVESTIMENTO: QUANDO ASSOCIADA A UC ESSA ATIVIDADE DEVE SER APROPRIADA NA ODI. CUSTEIO: APROPRIAR NO CENTRO E CLASSE DE CUSTO ESPECIFICA DA AREA. CONFORME ET.206.EQTL.NORMAS E QUALIDADE - CADERNO DE SERVICOS. QUANT MINIMA RECOMENDA: 1 PESSOA. TIPO DE TURMA: LINHA MORTA (LM).</x:t>
  </x:si>
  <x:si>
    <x:t xml:space="preserve">AVISO ENTREGA CARTA DESLIG PROG C/ PROT</x:t>
  </x:si>
  <x:si>
    <x:t xml:space="preserve">ENTREGAR UMA (01) CARTA DE AVISO DE DESLIGAMENTO PROGRAMADO AO CLIENTE, COM OBRIGATORIEDADE DO REGISTRO DE PROTOCOLO (ASSINATURA DE RECEBIMENTO PELO CLIENTE). CONFORME NORMA TECNICA VIGENTE. INCLUI: IMPRESSAO DA CARTA, ENTREGA E COLETA DOS DADOS DE RECEBIMENTO DO CLIENTE. APROPRIACAO - INVESTIMENTO: QUANDO ASSOCIADA A UC ESSA ATIVIDADE DEVE SER APROPRIADA NA ODI. CUSTEIO: APROPRIAR NO CENTRO E CLASSE DE CUSTO ESPECIFICA DA AREA. CONFORME ET.206.EQTL.NORMAS E QUALIDADE - CADERNO DE SERVICOS. QUANT MINIMA RECOMENDA: 1 PESSOA. TIPO DE TURMA: LINHA MORTA (LM).</x:t>
  </x:si>
  <x:si>
    <x:t xml:space="preserve">INST CONEXAO RAMAL DE CONEXAO LM</x:t>
  </x:si>
  <x:si>
    <x:t xml:space="preserve">INSTALAR CONEXÃO DO RAMAL DE CONEXÃO, COM A REDE SECUNDÁRIA, COM REMUNERAÇÃO POR RAMAL. CONFORME NORMA TECNICA VIGENTE. INCLUI: INSTALAR CONECTOR NO PONTO DE DERIVAÇÃO DA REDE BT, INSTALAR CONEXAO NO MEDIDOR, SE APLICÁVEL E TENSIONAR RAMAL. A REMUNERACAO DESTA ATIVIDADE DEVE SER POR RAMAL. APROPRIACAO: INVESTIMENTO (ODI) QUANDO ASSOCIADA A UC; CUSTEIO (ODD/ODS) QUANDO EM ATIVIDADE DE MANUTENCAO. APROPRIAR NO CENTRO E CLASSE DE CUSTO ESPECIFICA DA AREA. CONFORME ET.206.EQTL.NORMAS E QUALIDADE - CADERNO DE SERVICOS. QUANT MINIMA RECOMENDA: 2 PESSOAS. TIPO DE TURMA: LINHA MORTA (LM).</x:t>
  </x:si>
  <x:si>
    <x:t xml:space="preserve">RET CONEXAO RAMAL DE CONEXAO LM</x:t>
  </x:si>
  <x:si>
    <x:t xml:space="preserve">RETIRAR CONEXÃO DO RAMAL DE CONEXÃO, COM A REDE SECUNDÁRIA, COM REMUNERAÇÃO POR RAMAL. CONFORME NORMA TECNICA VIGENTE. INCLUI: RETIRAR CONECTOR NO PONTO DE DERIVAÇÃO DA REDE BT E RETIRAR CONEXAO NO MEDIDOR, SE APLICÁVEL. A REMUNERACAO DESTA ATIVIDADE DEVE SER POR RAMAL. APROPRIACAO: CUSTEIO: QUANDO EM ATIVIDADE DE MANUTENCAO, APROPRIAR NO CENTRO E CLASSE DE CUSTO ESPECIFICA DA AREA. CONFORME ET.206.EQTL.NORMAS E QUALIDADE - CADERNO DE SERVICOS. QUANT MINIMA RECOMENDA: 2 PESSOAS. TIPO DE TURMA: LINHA MORTA (LM).</x:t>
  </x:si>
  <x:si>
    <x:t xml:space="preserve">TENSIONAR RAMAL DE CONEXAO LM</x:t>
  </x:si>
  <x:si>
    <x:t xml:space="preserve">TENSIONAR RAMAL DE CONEXAO DO CLIENTE, EM CABO CONCENTRICO OU MULTIPLEXADO, INDEPENDENTE DA BITOLA E QUANTIDADE DE FASES, POR PONTO DE FIXACAO/PUXADA. CONFORME NORMA TECNICA VIGENTE. INCLUI: TENSIONAR, CONECTAR/DESCONECTAR CONDUTOR. CONDUTOR MAIOR A 35MM DEVE SER CONECTADO DIRETAMENTE A RDBT. LIMITE DE 4 RAMAIS POR RABICHO. APROPRIACAO - CUSTEIO: QUANDO EM ATIVIDADE DE MANUTENCAO, APROPRIAR NO CENTRO E CLASSE DE CUSTO ESPECIFICA DA AREA. CONFORME ET.206.EQTL.NORMAS E QUALIDADE - CADERNO DE SERVICOS. QUANT MINIMA RECOMENDA: 2 PESSOAS. TIPO DE TURMA: LINHA MORTA (LM).</x:t>
  </x:si>
  <x:si>
    <x:t xml:space="preserve">INST ILUMINACAO PUBLICA LM</x:t>
  </x:si>
  <x:si>
    <x:t xml:space="preserve">INSTALAR UM (01) CONJUNTO DE ILUMINACAO PUBLICA INDEPENDENTE DO TIPO. CONFORME NORMA TECNICA VIGENTE. INCLUI: INSTALAR O BRACO DE ILUMINACAO, LUMINARIA, LAMPADA, REATOR, FOTOCELULA E TODAS SUAS LIGACOES A REDE, TESTAR O FUNCIONAMENTO. APROPRIACAO - CUSTEIO: QUANDO EM ATIVIDADE DE MANUTENCAO, APROPRIAR NO CENTRO E CLASSE DE CUSTO ESPECIFICA DA AREA. CONFORME ET.206.EQTL.NORMAS E QUALIDADE - CADERNO DE SERVICOS. QUANT MINIMA RECOMENDA: 2 PESSOAS. TIPO DE TURMA: LINHA MORTA (LM).</x:t>
  </x:si>
  <x:si>
    <x:t xml:space="preserve">RET ILUMINACAO PUBLICA LM</x:t>
  </x:si>
  <x:si>
    <x:t xml:space="preserve">RETIRAR UM (01) CONJUNTO DE ILUMINACAO PUBLICA INDEPENDENTE DO TIPO. CONFORME NORMA TECNICA VIGENTE. INCLUI: RETIRAR O BRACO DE ILUMINACAO, LUMINARIA, LAMPADA, REATOR, FOTOCELULA E TODAS SUAS LIGACOES A REDE. APROPRIACAO - CUSTEIO: QUANDO EM ATIVIDADE DE MANUTENCAO, APROPRIAR NO CENTRO E CLASSE DE CUSTO ESPECIFICA DA AREA. CONFORME ET.206.EQTL.NORMAS E QUALIDADE - CADERNO DE SERVICOS. QUANT MINIMA RECOMENDA: 2 PESSOAS. TIPO DE TURMA: LINHA MORTA (LM).</x:t>
  </x:si>
  <x:si>
    <x:t xml:space="preserve">INST CONEXAO ILUMINACAO PUBLICA LM</x:t>
  </x:si>
  <x:si>
    <x:t xml:space="preserve">INSTALAR CONEXAO DO CONJUNTO DE ILUMINACAO PUBLICA COM A REDE SECUNDARIA. CONFORME NORMA TECNICA VIGENTE. INCLUI: INSTALAR CONEXOES E LIGACOES NECESSARIAS. APROPRIACAO: CUSTEIO (ODD/ODS) QUANDO EM ATIVIDADE DE MANUTENCAO. APROPRIAR NO CENTRO E CLASSE DE CUSTO ESPECIFICA DA AREA. CONFORME ET.206.EQTL.NORMAS E QUALIDADE - CADERNO DE SERVICOS. QUANT MINIMA RECOMENDA: 2 PESSOAS. TIPO DE TURMA: LINHA MORTA (LM).</x:t>
  </x:si>
  <x:si>
    <x:t xml:space="preserve">RET CONEXAO ILUMINACAO PUBLICA LM</x:t>
  </x:si>
  <x:si>
    <x:t xml:space="preserve">RETIRAR CONEXAO DO CONJUNTO DE ILUMINACAO PUBLICA COM A REDE SECUNDARIA. CONFORME NORMA TECNICA VIGENTE. INCLUI: RETIRAR CONEXOES E LIGACOES NECESSARIAS. APROPRIACAO: CUSTEIO: QUANDO EM ATIVIDADE DE MANUTENCAO, APROPRIAR NO CENTRO E CLASSE DE CUSTO ESPECIFICA DA AREA. CONFORME ET.206.EQTL.NORMAS E QUALIDADE - CADERNO DE SERVICOS. QUANT MINIMA RECOMENDA: 2 PESSOAS. TIPO DE TURMA: LINHA MORTA (LM).</x:t>
  </x:si>
  <x:si>
    <x:t xml:space="preserve">INST RGDAT LM</x:t>
  </x:si>
  <x:si>
    <x:t xml:space="preserve">INSTALAR UM OU MAIS RGDAT MT, EM UMA MESMA ESTRUTURA, INDEPENDENTE DA CLASSE DE TENSAO. CONFORME NORMA TECNICA VIGENTE. INCLUI: INSTALAR RGDAT, COM ACESSORIOS DE FIXACAO, CONEXAO NA REDE E NA CHAVE TELECOMANDADA.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</x:si>
  <x:si>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RET RGDAT LM</x:t>
  </x:si>
  <x:si>
    <x:t xml:space="preserve">RETIRAR UM OU MAIS RGDAT, EM UMA MESMA ESTRUTURA, INDEPENDENTE DA CLASSE DE TENSAO. CONFORME NORMA TECNICA VIGENTE. INCLUI: RETIRAR RGDAT, COM ACESSORIOS DE FIXACAO, CONEXAO NA REDE E NA CHAVE TELECOMANDADA. APROPRIACAO - CUSTEIO: QUANDO EM ATIVIDADE DE MANUTENCAO, APROPRIAR NO CENTRO E CLASSE DE CUSTO ESPECIFICA DA AREA. CONFORME ET.206.EQTL.NORMAS E QUALIDADE - CADERNO DE SERVICOS. QUANT MINIMA RECOMENDA: 2 PESSOAS. TIPO DE TURMA: LINHA MORTA (LM).</x:t>
  </x:si>
  <x:si>
    <x:t xml:space="preserve">INST/RET BIG JUMPER LM</x:t>
  </x:si>
  <x:si>
    <x:t xml:space="preserve">INSTALAR E RETIRAR BIG JUMPER, COM EQUIPE DE LINHA MORTA. APROPRIACAO - CUSTEIO: QUANDO EM ATIVIDADE DE MANUTENCAO, APROPRIAR NO CENTRO E CLASSE DE CUSTO ESPECIFICA DA AREA. CONFORME ET.206.EQTL.NORMAS E QUALIDADE - CADERNO DE SERVICOS. QUANT MINIMA RECOMENDA: 7 PESSOAS. TIPO DE TURMA: LINHA MORTA (LM).</x:t>
  </x:si>
  <x:si>
    <x:t xml:space="preserve">GUARDA DE CONDUTOR BIG JUMPER LM</x:t>
  </x:si>
  <x:si>
    <x:t xml:space="preserve">GUARDA DE CONDUTOR DO BIG JUMPER. CONFORME NORMA TECNICA VIGENTE. INCLUI: GUARDA DOS CONDUTORES DURANTE A EXECUCAO DA ATIVIDADE COM BIG JUMPER. APROPRIACAO - CUSTEIO: QUANDO EM ATIVIDADE DE MANUTENCAO, APROPRIAR NO CENTRO E CLASSE DE CUSTO ESPECIFICA DA AREA. CONFORME ET.206.EQTL.NORMAS E QUALIDADE - CADERNO DE SERVICOS. QUANT MINIMA RECOMENDA: 2 PESSOAS. TIPO DE TURMA: LINHA MORTA (LM).</x:t>
  </x:si>
  <x:si>
    <x:t xml:space="preserve">TURMA LM 2H LEVE ATEND EMERGENCIAL</x:t>
  </x:si>
  <x:si>
    <x:t xml:space="preserve">TURMA DE LINHA MORTA ATE 36,2KV COM 2 HOMENS EM ATENDIMENTO EMERGENCIAL, COM VEICULO LEVE,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t>
  </x:si>
  <x:si>
    <x:t xml:space="preserve">TURMA LM 2H CESTO ATEND EMERGENCIAL</x:t>
  </x:si>
  <x:si>
    <x:t xml:space="preserve">TURMA DE LINHA MORTA ATE 36,2KV COM 2 HOMENS EM ATENDIMENTO EMERGENCIAL, COM VEICULO COM CESTO AEREO,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t>
  </x:si>
  <x:si>
    <x:t xml:space="preserve">TURMA LM 5H CAM ATEND EMERGENCIAL</x:t>
  </x:si>
  <x:si>
    <x:t xml:space="preserve">TURMA DE LINHA MORTA ATE 36,2KV COM 5 HOMENS EM ATENDIMENTO EMERGENCIAL, COM CAMINHAO,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5 PESSOAS. TIPO DE TURMA: LINHA MORTA (LM).</x:t>
  </x:si>
  <x:si>
    <x:t xml:space="preserve">TURMA LM ATE 36,2KV 2H LEVE EM DISP </x:t>
  </x:si>
  <x:si>
    <x:t xml:space="preserve">TURMA DE LINHA MORTA COM 2 HOMENS EM DISPONIBILIDADE COM VEICULO LEVE.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LINHA MORTA (LM).</x:t>
  </x:si>
  <x:si>
    <x:t xml:space="preserve">TURMA LM ATE 36,2KV 2H CESTO EM DISP </x:t>
  </x:si>
  <x:si>
    <x:t xml:space="preserve">TURMA DE LINHA MORTA COM 2 HOMENS EM DISPONIBILIDADE COM VEICULO COM CESTO AEREO.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LINHA MORTA (LM).</x:t>
  </x:si>
  <x:si>
    <x:t xml:space="preserve">TURMA LM ATE 36,2KV 5H CAM EM DISP </x:t>
  </x:si>
  <x:si>
    <x:t xml:space="preserve">TURMA DE LINHA MORTA COM 5 HOMENS EM DISPONIBILIDADE COM VEICULO COM CAMINHAO.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5 PESSOAS. TIPO DE TURMA: LINHA MORTA (LM).</x:t>
  </x:si>
  <x:si>
    <x:t xml:space="preserve">TURMA MANUT EQUIPAMENTO DISP</x:t>
  </x:si>
  <x:si>
    <x:t xml:space="preserve">TURMA DE MANUTENCAO EM EQUIPAMENTO EM DISPONIBILIDADE.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MANUTENCAO EM EQUIPAMENTO.</x:t>
  </x:si>
  <x:si>
    <x:t xml:space="preserve">TURMA MANUT EQUIPAMENTO ATEND EMERGENC</x:t>
  </x:si>
  <x:si>
    <x:t xml:space="preserve">TURMA DE MANUTENCAO EM EQUIPAMENTO, EM ATENDIMENTO EMERGENCIAL,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MANUTENCAO EM EQUIPAMENTO.</x:t>
  </x:si>
  <x:si>
    <x:t xml:space="preserve">TURMA MANUT EQUIPAMENT ATEND EMERG (25%)</x:t>
  </x:si>
  <x:si>
    <x:t xml:space="preserve">TURMA DE MANUTENCAO EM EQUIPAMENTO, EM ATENDIMENTO EMERGENCIAL COM FATOR (25%), COM VEICULO LEVE,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MANUTENCAO EM EQUIPAMENTO.</x:t>
  </x:si>
  <x:si>
    <x:t xml:space="preserve">TURMA MANUT EQUIPAMENTO SOBREAVISO</x:t>
  </x:si>
  <x:si>
    <x:t xml:space="preserve">TURMA DE MANUTENCAO EM EQUIPAMENTO, COMPONENTES DA EQUIPE EM REGIME DE SOBREAVISO.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QUALIDADE.</x:t>
  </x:si>
  <x:si>
    <x:t xml:space="preserve">TURMA QUALIDADE EM DISP</x:t>
  </x:si>
  <x:si>
    <x:t xml:space="preserve">TURMA DE QUALIDADE EM DISPONIBILIDADE.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QUALIDADE.</x:t>
  </x:si>
  <x:si>
    <x:t xml:space="preserve">TURMA QUALIDADE ATEND EMERGENCIAL</x:t>
  </x:si>
  <x:si>
    <x:t xml:space="preserve">TURMA DE QUALIDADE ATENDIMENTO EMERGENCIAL, QUANDO ACIONADO PARA ATENDIMENTO EMERGENCIAL DENTRO DA JORNADA DE TRABALHO. CONFORME NORMA TECNICA VIGENTE. INCLUI: NECESSIDADE DA CONTRATANTE EM COLOCAR A TURMA PARA ATENDER SITUACOES DE EMERGENCIA NO SISTEMA ELETRICO. APROPRIACAO-CUSTEIO: QUANDO EM ATIVIDADE DE MANUTENCAO, APROPRIAR NO CENTRO E CLASSE DE CUSTO ESPECIFICA DA AREA. CONFORME ET.206.EQTL.NORMAS E QUALIDADE-CADERNO DE SERVICOS. QUANT MINIMA RECOMENDA: 2 PESSOAS. TIPO DE TURMA: QUALIDADE.</x:t>
  </x:si>
  <x:si>
    <x:t xml:space="preserve">TURMA QUALIDADE ATEND EMERGENCIAL (25%)</x:t>
  </x:si>
  <x:si>
    <x:t xml:space="preserve">TURMA DE QUALIDADE EM ATENDIMENTO EMERGENCIAL COM FATOR (25%), QUANDO ACIONADO PARA ATENDIMENTO EMERGENCIAL FORA DA JORNADA DE TRABALHO. CONFORME NORMA TECNICA VIGENTE. INCLUI: NECESSIDADE DA CONTRATANTE EM COLOCAR A TURMA PARA ATENDER SITUACOES DE EMERGENCIA NO SISTEMA ELETRICO. APROPRIACAO-CUSTEIO: QUANDO EM ATIVIDADE DE MANUTENCAO, APROPRIAR NO CENTRO E CLASSE DE CUSTO ESPECIFICA DA AREA. CONFORME ET.206.EQTL.NORMAS E QUALIDADE-CADERNO DE SERVICOS. TIPO DE TURMA: QUALIDADE.</x:t>
  </x:si>
  <x:si>
    <x:t xml:space="preserve">TURMA QUALIDADE SOBREAVISO</x:t>
  </x:si>
  <x:si>
    <x:t xml:space="preserve">TURMA DE QUALIDADE, COMPONENTES DA EQUIPE EM REGIME DE SOBREAVISO.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QUALIDADE.</x:t>
  </x:si>
  <x:si>
    <x:t xml:space="preserve">ALUGUEL DE GRUPO GERADOR &lt;= 10KVA</x:t>
  </x:si>
  <x:si>
    <x:t xml:space="preserve">ALUGUEL DE GRUPO GERADOR COM OPERADOR. POTÊNCIA: MENOR OU IGUAL 10KVA. CONFORME NORMA TECNICA VIGENTE. INCLUI: CONFORME SOLICITACAO DA CONCESSIONARIA EM COLOCAR O GERADOR PARA ATENDER SITUACOES DE EMERGENCIA NO SISTEMA ELETRICO, ESTA INCLUSO O FORNECIMENTO DO COMBUSTIVEL E TUDO QUE FOR NECESSARIO PARA A ADEQUADA OPERACAO DO GERADOR. A REMUNERACAO SERA POR HORA EQUIVALENTE A 1 KVA (KVA/H), PARA POTENCIAS MAIORES DEVER SER MULTIPLICADO PELA POTENCIA UTILIZADA DO GERADOR. APROPRIACAO - CUSTEIO: QUANDO EM ATIVIDADE DE MANUTENCAO, APROPRIAR NO CENTRO E CLASSE DE CUSTO ESPECIFICA DA AREA. CONFORME ET.206.EQTL.NORMAS E QUALIDADE - CADERNO DE SERVICOS. QUANT MINIMA RECOMENDA: 1 PESSOA.</x:t>
  </x:si>
  <x:si>
    <x:t xml:space="preserve">ALUGUEL DE GRUPO GERADOR &gt; 10KVA</x:t>
  </x:si>
  <x:si>
    <x:t xml:space="preserve">ALUGUEL DE GRUPO GERADOR COM OPERADOR. POTÊNCIA: MAIOR 10KVA. CONFORME NORMA TECNICA VIGENTE. INCLUI: CONFORME SOLICITACAO DA CONCESSIONARIA EM COLOCAR O GERADOR PARA ATENDER SITUACOES DE EMERGENCIA NO SISTEMA ELETRICO, ESTA INCLUSO O FORNECIMENTO DO COMBUSTIVEL E TUDO QUE FOR NECESSARIO PARA A ADEQUADA OPERACAO DO GERADOR. A REMUNERACAO SERA POR HORA EQUIVALENTE A 1 KVA (KVA/H), PARA POTENCIAS MAIORES DEVER SER MULTIPLICADO PELA POTENCIA UTILIZADA DO GERADOR. APROPRIACAO - CUSTEIO: QUANDO EM ATIVIDADE DE MANUTENCAO, APROPRIAR NO CENTRO E CLASSE DE CUSTO ESPECIFICA DA AREA. CONFORME ET.206.EQTL.NORMAS E QUALIDADE - CADERNO DE SERVICOS. QUANT MINIMA RECOMENDA: 1 PESSOA.</x:t>
  </x:si>
  <x:si>
    <x:t xml:space="preserve">ALUGUEL DE TRATOR</x:t>
  </x:si>
  <x:si>
    <x:t xml:space="preserve">ALUGUEL DE TRATOR COM OPERADOR PARA OBRAS RD . CONFORME NORMA TECNICA VIGENTE. INCLUI: CONFORME NECESSIDADE DA CONTRATANTE EM COLOCAR O GERADOR PARA ATENDER SITUACOES DE EMERGENCIA NO SISTEMA ELETRICO. A REMUNERACAO SERA POR HORA. APROPRIACAO - CUSTEIO: QUANDO EM ATIVIDADE DE MANUTENCAO, APROPRIAR NO CENTRO E CLASSE DE CUSTO ESPECIFICA DA AREA. CONFORME ET.206.EQTL.NORMAS E QUALIDADE - CADERNO DE SERVICOS. QUANT MINIMA RECOMENDA: 1 PESSOA.</x:t>
  </x:si>
  <x:si>
    <x:t xml:space="preserve">ALUGUEL DE RETROESCAVADEIRA</x:t>
  </x:si>
  <x:si>
    <x:t xml:space="preserve">ALUGUEL DE RETROESCAVADEIRA COM OPERADOR PARA OBRAS RD . CONFORME NORMA TECNICA VIGENTE. INCLUI: CONFORME NECESSIDADE DA CONTRATANTE EM COLOCAR O GERADOR PARA ATENDER SITUACOES DE EMERGENCIA NO SISTEMA ELETRICO. A REMUNERACAO SERA POR HORA. APROPRIACAO - CUSTEIO: QUANDO EM ATIVIDADE DE MANUTENCAO, APROPRIAR NO CENTRO E CLASSE DE CUSTO ESPECIFICA DA AREA. CONFORME ET.206.EQTL.NORMAS E QUALIDADE - CADERNO DE SERVICOS. QUANT MINIMA RECOMENDA: 1 PESSOA.</x:t>
  </x:si>
  <x:si>
    <x:t xml:space="preserve">TURMA LM 2H LEVE ATEND EMERGENCIAL (25%)</x:t>
  </x:si>
  <x:si>
    <x:t xml:space="preserve">TURMA DE LINHA MORTA ATE 36,2KV COM 2 HOMENS EM ATENDIMENTO EMERGENCIAL COM FATOR (25%), COM VEICULO LEVE,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t>
  </x:si>
  <x:si>
    <x:t xml:space="preserve">TURMA LM 2H CEST ATEND EMERGENCIAL (25%)</x:t>
  </x:si>
  <x:si>
    <x:t xml:space="preserve">TURMA DE LINHA MORTA ATE 36,2KV COM 2 HOMENS ATENDIMENTO EMERGENCIAL COM FATOR (25%), COM VEICULO COM CESTO AEREO,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t>
  </x:si>
  <x:si>
    <x:t xml:space="preserve">TURMA LM 5H CAM ATEND EMERGENCIAL (25%)</x:t>
  </x:si>
  <x:si>
    <x:t xml:space="preserve">TURMA DE LINHA MORTA ATE 36,2KV COM 5 HOMENS ATENDIMENTO EMERGENCIAL COM FATOR (25%), COM CAMINHAO,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5 PESSOAS. TIPO DE TURMA: LINHA MORTA (LM).</x:t>
  </x:si>
  <x:si>
    <x:t xml:space="preserve">TURMA LM ATE 36,2KV 2H LEVE SOBREAVISO</x:t>
  </x:si>
  <x:si>
    <x:t xml:space="preserve">TURMA DE LINHA MORTA COM 2 HOMENS, COMPONENTES DA EQUIPE EM REGIME DE SOBREAVISO, COM VEICULO LEVE.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LINHA MORTA (LM).</x:t>
  </x:si>
  <x:si>
    <x:t xml:space="preserve">TURMA LM ATE 36,2KV 2H CESTO SOBREAVISO</x:t>
  </x:si>
  <x:si>
    <x:t xml:space="preserve">TURMA DE LINHA MORTA COM 2 HOMENS, COMPONENTES DA EQUIPE EM REGIME DE SOBREAVISO, COM VEICULO COM CESTO AEREO.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LINHA MORTA (LM).</x:t>
  </x:si>
  <x:si>
    <x:t xml:space="preserve">TURMA LM ATE 36,2KV 5H CAM SOBREAVISO</x:t>
  </x:si>
  <x:si>
    <x:t xml:space="preserve">TURMA DE LINHA MORTA COM 5 HOMENS, COMPONENTES DA EQUIPE EM REGIME DE SOBREAVISO, COM VEICULO COM CAMINHAO.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5 PESSOAS. TIPO DE TURMA: LINHA MORTA (LM).</x:t>
  </x:si>
  <x:si>
    <x:t xml:space="preserve">INST CORTA-CIRCUITO BT LM</x:t>
  </x:si>
  <x:si>
    <x:t xml:space="preserve">INSTALAR UM CORTA-CIRCUITO DE BT, INDEPENDENTE DA CLASSE DE TENSAO, APENAS EM CASO DE MANUTENCAO. CONFORME NORMA TECNICA VIGENTE. INCLUI: INSTALAR CORTA-CIRCUITO DE BT, COM AS CONEXOES NECESSARIAS. APROPRIACAO - CUSTEIO: QUANDO EM ATIVIDADE DE MANUTENCAO, APROPRIAR NO CENTRO E CLASSE DE CUSTO ESPECIFICA DA AREA. CONFORME ET.206.EQTL.NORMAS E QUALIDADE - CADERNO DE SERVICOS. QUANT MINIMA RECOMENDA: 2 PESSOAS. TIPO DE TURMA: LINHA MORTA (LM).</x:t>
  </x:si>
  <x:si>
    <x:t xml:space="preserve">RET CORTA-CIRCUITO BT LM</x:t>
  </x:si>
  <x:si>
    <x:t xml:space="preserve">RETIRAR UM CORTA-CIRCUITO DE BT, INDEPENDENTE DA CLASSE DE TENSAO, APENAS EM CASO DE MANUTENCAO. CONFORME NORMA TECNICA VIGENTE. INCLUI: RETIRAR CORTA-CIRCUITO DE BT, COM AS CONEXOES NECESSARIAS. APROPRIACAO - CUSTEIO: QUANDO EM ATIVIDADE DE MANUTENCAO, APROPRIAR NO CENTRO E CLASSE DE CUSTO ESPECIFICA DA AREA. CONFORME ET.206.EQTL.NORMAS E QUALIDADE - CADERNO DE SERVICOS. QUANT MINIMA RECOMENDA: 2 PESSOAS. TIPO DE TURMA: LINHA MORTA (LM).</x:t>
  </x:si>
  <x:si>
    <x:t xml:space="preserve">INST HASTE PARA-RAIOS LM</x:t>
  </x:si>
  <x:si>
    <x:t xml:space="preserve">INSTALAR UMA HASTE PARA-RAIOS, INDEPENDENTE DA CLASSE DE TENSAO, APENAS EM CASO DE MANUTENCAO. CONFORME NORMA TECNICA VIGENTE. INCLUI: INSTALAR HASTE PARA-RAIO, COM AS CONEXOES NECESSARIAS. APROPRIACAO - CUSTEIO: QUANDO EM ATIVIDADE DE MANUTENCAO, APROPRIAR NO CENTRO E CLASSE DE CUSTO ESPECIFICA DA AREA. CONFORME ET.206.EQTL.NORMAS E QUALIDADE - CADERNO DE SERVICOS. QUANT MINIMA RECOMENDA: 2 PESSOAS. TIPO DE TURMA: LINHA MORTA (LM).</x:t>
  </x:si>
  <x:si>
    <x:t xml:space="preserve">RET HASTE PARA-RAIOS LM</x:t>
  </x:si>
  <x:si>
    <x:t xml:space="preserve">RETIRAR UMA HASTE PARA-RAIOS, INDEPENDENTE DA CLASSE DE TENSAO, APENAS EM CASO DE MANUTENCAO. CONFORME NORMA TECNICA VIGENTE. INCLUI: RETIRAR HASTE PARA-RAIO, COM AS CONEXOES NECESSARIAS. APROPRIACAO - CUSTEIO: QUANDO EM ATIVIDADE DE MANUTENCAO, APROPRIAR NO CENTRO E CLASSE DE CUSTO ESPECIFICA DA AREA. CONFORME ET.206.EQTL.NORMAS E QUALIDADE - CADERNO DE SERVICOS. QUANT MINIMA RECOMENDA: 2 PESSOAS. TIPO DE TURMA: LINHA MORTA (LM).</x:t>
  </x:si>
  <x:si>
    <x:t xml:space="preserve">IMPLANT TALA (REFORCO POSTE MAD) BASE LM</x:t>
  </x:si>
  <x:si>
    <x:t xml:space="preserve">IMPLANTAR TALA DE REFORCO PARA POSTE DE MADEIRA. CONFORME NORMA TECNICA VIGENTE. INCLUI: IMPLANTAR TALA E FIXACOES. PARA APLICAÇÃO EXCLUSIVA EM MANUTENÇÕES EMERGENCIAIS OCORRIDAS EM EVENTOS CLIMÁTICOS, PARA AS DEMAIS SITUAÇÕES A AREA DA MEDIÇÃO NÃO DEVE ACEITAR O APONTAMENTO DESSA ATIVIDADE. APROPRIACAO - CUSTEIO: QUANDO EM ATIVIDADE DE MANUTENCAO, APROPRIAR NO CENTRO E CLASSE DE CUSTO ESPECIFICA DA AREA. CONFORME ET.206.EQTL.NORMAS E QUALIDADE - CADERNO DE SERVICOS. QUANT MINIMA RECOMENDA: 2 PESSOAS. TIPO DE TURMA: LINHA MORTA (LM).</x:t>
  </x:si>
  <x:si>
    <x:t xml:space="preserve">STC</x:t>
  </x:si>
  <x:si>
    <x:t xml:space="preserve">ATEND EMERG ESPACADOR/AFAST REDE PRI/SEC</x:t>
  </x:si>
  <x:si>
    <x:t xml:space="preserve">ATENDIMENTO EMERGENCIAL. TIPO: INSTALAR ESPACADORES (OU AFASTADORES) DE REDE PRIMARIA OU SECUNDARIA, POR VAO, MANTENDO OS ESPACAMENTOS MINIMOS EXIGIDOS. CONFORME NORMA TECNICA VIGENTE. INCLUI: INSTALAR ESPACADORES (AFASTADORES), TANTO POR AMARRACAO, COMO POR ENGATES PROPRIOS. ESSA ATIVIDADE REMUNERA A INSTALAÇÃO DE UM OU MAIS ESPAÇADORES, DESDE QUE NO MESMO VÃO DE REDE. APROPRIACAO - CUSTEIO: APROPRIAR NO CENTRO E CLASSE DE CUSTO ESPECIFICA DA AREA. CONFORME ET.206.EQTL.NORMAS E QUALIDADE - CADERNO DE SERVICOS. QUANT MINIMA RECOMENDA: 2 PESSOAS. TIPO DE TURMA: EMERGENCIA/PLANTAO.</x:t>
  </x:si>
  <x:si>
    <x:t xml:space="preserve">INST RAMAL DE CONEXAO CONC/MULTIPLEX SRD</x:t>
  </x:si>
  <x:si>
    <x:t xml:space="preserve">INSTALAR RAMAL DE CONEXAO DO CLIENTE, EM CABO CONCENTRICO OU MULTIPLEXADO, INDEPENDENTE DO NUMERO DE FASES E BITOLA DO CONDUTOR, EM UNIDADE CONSUMIDORA GRUPO B. CONFORME NORMA TECNICA VIGENTE.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 MINIMA RECOMENDA: 2 PESSOAS. TIPO DE TURMA: SERVICO DE REDE (SRD).</x:t>
  </x:si>
  <x:si>
    <x:t xml:space="preserve">RET RAMAL DE CONEXAO CONC/MULTIPLEX SRD</x:t>
  </x:si>
  <x:si>
    <x:t xml:space="preserve">RETIRAR RAMAL DE CONEXAO DO CLIENTE, EM CABO CONCENTRICO OU MULTIPLEXADO, INDEPENDENTE DO NUMERO DE FASES E BITOLA DO CONDUTOR, EM UNIDADE CONSUMIDORA GRUPO B. CONFORME NORMA TECNICA VIGENTE. INCLUI: INSPECIONAR PONTO DE DERIVACAO DA RDBT E PADRAO DE ENTRADA DO CLIENTE, DESCONECTAR (LADO FONTE E CARGA) E RETIRAR CONDUTOR. APROPRIACAO - CUSTEIO: QUANDO EM ATIVIDADE DE MANUTENCAO, APROPRIAR NO CENTRO E CLASSE DE CUSTO ESPECIFICA DA AREA. CONFORME ET.206.EQTL.NORMAS E QUALIDADE - CADERNO DE SERVICOS. QUANT MINIMA RECOMENDA: 2 PESSOAS. TIPO DE TURMA: SERVICO DE REDE (SRD).</x:t>
  </x:si>
  <x:si>
    <x:t xml:space="preserve">INST CONEXAO RAMAL DE CONEXAO SRD</x:t>
  </x:si>
  <x:si>
    <x:t xml:space="preserve">INSTALAR CONEXÃO DO RAMAL DE CONEXÃO, COM A REDE SECUNDÁRIA, COM REMUNERAÇÃO POR RAMAL. CONFORME NORMA TECNICA VIGENTE. INCLUI: INSTALAR CONECTOR NO PONTO DE DERIVAÇÃO DA REDE BT, INSTALAR CONEXAO NO MEDIDOR, SE APLICÁVEL E TENSIONAR RAMAL. A REMUNERACAO DESTA ATIVIDADE DEVE SER POR RAMAL. APROPRIAR NO CENTRO E CLASSE DE CUSTO ESPECIFICA DA AREA. CONFORME ET.206.EQTL.NORMAS E QUALIDADE - CADERNO DE SERVICOS. QUANT MINIMA RECOMENDA: 2 PESSOAS. TIPO DE TURMA: SERVICO DE REDE (SRD).</x:t>
  </x:si>
  <x:si>
    <x:t xml:space="preserve">RET CONEXAO RAMAL DE CONEXAO SRD</x:t>
  </x:si>
  <x:si>
    <x:t xml:space="preserve">RETIRAR CONEXÃO DO RAMAL DE CONEXÃO, COM A REDE SECUNDÁRIA, COM REMUNERAÇÃO POR RAMAL. CONFORME NORMA TECNICA VIGENTE. INCLUI: RETIRAR CONECTOR NO PONTO DE DERIVAÇÃO DA REDE BT E RETIRAR CONEXAO NO MEDIDOR, SE APLICÁVEL. A REMUNERACAO DESTA ATIVIDADE DEVE SER POR RAMAL. APROPRIACAO - CUSTEIO: QUANDO EM ATIVIDADE DE MANUTENCAO, APROPRIAR NO CENTRO E CLASSE DE CUSTO ESPECIFICA DA AREA. CONFORME ET.206.EQTL.NORMAS E QUALIDADE - CADERNO DE SERVICOS. QUANT MINIMA RECOMENDA: 2 PESSOAS. TIPO DE TURMA: SERVICO DE REDE (SRD).</x:t>
  </x:si>
  <x:si>
    <x:t xml:space="preserve">INST CON 4PLEX BT 3X10(10)-3X120(70) SRD</x:t>
  </x:si>
  <x:si>
    <x:t xml:space="preserve">INSTALAR CONDUTOR ISOLADO MULTIPLEXADO NO SECUNDARIO, EM ALUMINIO OU COBRE, TIPO: QUADRUPLEX, BITOLA: 3X10(10) A 3X120(70) MM².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2 X 2 PESSOAS. TIPO DE TURMA: SERVICO DE REDE (SRD).</x:t>
  </x:si>
  <x:si>
    <x:t xml:space="preserve">RET COND NU ALUMINIO &lt;= 1/0 SRD</x:t>
  </x:si>
  <x:si>
    <x:t xml:space="preserve">RETIRAR CONDUTOR NU NO PRIMARIO OU SECUNDARIO, EM ALUMINIO. BITOLA: MENOR OU IGUAL A 1/0. CONFORME NORMA TECNICA VIGENTE. INCLUI: RETIRAR CONDUTOR, AMARRAR, ENCABECAR, CONEXOES, PASSAGENS, ESTRIBOS E  CRUZAMENTOS. COLETAR E DEVOLVER TODOS OS  MATERIAIS RETIRADOS NO LOCAL DEFINIDO.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2 PESSOAS. TIPO DE TURMA: SERVICO DE REDE (SRD).</x:t>
  </x:si>
  <x:si>
    <x:t xml:space="preserve">PODA ARV MEDIO PT &gt;6&lt;12M LATER 2ML SRD</x:t>
  </x:si>
  <x:si>
    <x:t xml:space="preserve">PODA DE ARVORE DE MEDIO PORTE ENTRE &gt;6 E &lt;12 METROS EM CORTE LATERAL - CODIGO 2ML. CONFORME NORMA TECNICA VIGENTE.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2 PESSOAS. TIPO DE TURMA: SERVICO DE REDE (SRD).</x:t>
  </x:si>
  <x:si>
    <x:t xml:space="preserve">INST/RET POSTE TELESCOPICO LM</x:t>
  </x:si>
  <x:si>
    <x:t xml:space="preserve">INSTALAR E RETIRAR POSTE TELESCOPICO DE EMERGENCIA. CONFORME NORMA TECNICA VIGENTE. INCLUI: DESLOCAMENTO DO POSTE, ESTABILIZACAO COM AS SAPATAS, ELEVACAO/DESCIDA DO POSTE E AMARRACAO/DESAMARRACAO DO CONDUTOR. APROPRIACAO - CUSTEIO: QUANDO EM ATIVIDADE DE MANUTENCAO, APROPRIAR NO CENTRO E CLASSE DE CUSTO ESPECIFICA DA AREA. CONFORME ET.206.EQTL.NORMAS E QUALIDADE-CADERNO DE SERVICOS. QUANT MINIMA RECOMENDA: 2 PESSOAS. TIPO DE TURMA: LINHA MORTA (LM).</x:t>
  </x:si>
  <x:si>
    <x:t xml:space="preserve">INST CHAVE FUSIVEL 15/25KV LV</x:t>
  </x:si>
  <x:si>
    <x:t xml:space="preserve">INSTALAR UMA CHAVE FUSIVEL 15/25KV, VERIFICANDO AS CONDICOES GERAIS DA ESTRUTURA. INCLUI: INSTALAR/RETIRAR COBERTURAS NECESSARIAS NO POSTE, CONDUTOR, CHAVES E COMPONENTES ENERGIZADOS, INSTALAR CHAVE FUSIVEL COM ACESSORIOS DE FIXACAO, JUMPER E CONEXAO NA REDE.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</x:si>
  <x:si>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CHAVE FUSIVEL 15/25KV LV</x:t>
  </x:si>
  <x:si>
    <x:t xml:space="preserve">RETIRAR UMA CHAVE FUSIVEL 15/25KV, VERIFICANDO AS CONDICOES GERAIS DA ESTRUTURA. INCLUI: INSTALAR/RETIRAR COBERTURAS NECESSARIAS NO POSTE, CONDUTOR, CHAVES E COMPONENTES ENERGIZADOS, DESCONECTAR AS CONEXOES E RETIRAR OS ACESSORIOS DE FIXACAO E A CHAVE FUSIVEL.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</x:si>
  <x:si>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CHAVE FUSIVEL 34,5KV LV</x:t>
  </x:si>
  <x:si>
    <x:t xml:space="preserve">INSTALAR UMA CHAVE FUSIVEL 34,5KV, VERIFICANDO AS CONDICOES GERAIS DA ESTRUTURA. INCLUI: INSTALAR/RETIRAR COBERTURAS NECESSARIAS NO POSTE, CONDUTOR, CHAVES E COMPONENTES ENERGIZADOS, INSTALAR CHAVE FUSIVEL COM ACESSORIOS DE FIXACAO, JUMPER E CONEXAO NA REDE.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</x:si>
  <x:si>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CHAVE FUSIVEL 34,5KV LV</x:t>
  </x:si>
  <x:si>
    <x:t xml:space="preserve">RETIRAR UMA CHAVE FUSIVEL 34,5KV, VERIFICANDO AS CONDICOES GERAIS DA ESTRUTURA. INCLUI: INSTALAR/RETIRAR COBERTURAS NECESSARIAS NO POSTE, CONDUTOR, CHAVES E COMPONENTES ENERGIZADOS, DESCONECTAR AS CONEXOES E RETIRAR OS ACESSORIOS DE FIXACAO E A CHAVE FUSIVEL.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</x:si>
  <x:si>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CP CHAVE FUSIVEL 1F LV</x:t>
  </x:si>
  <x:si>
    <x:t xml:space="preserve">INSTALAR ESTRUTURA COMPLETA PARA CHAVE FUSIVEL EM REDE MONOFÁSICA (1F), INDEPENDENTE DA CLASSE DE TENSAO. INCLUI: INSTALAR/RETIRAR COBERTURAS NECESSARIAS NO POSTE, CONDUTOR, CHAVES E COMPONENTES ENERGIZADOS, INSTALAR ESTRUTURA COMPLETA DO 2° NIVEL, SUPORTE TIPO T E 1 CHAVE FUSIVEL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</x:si>
  <x:si>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CP CHAVE FUSIVEL 1F LV</x:t>
  </x:si>
  <x:si>
    <x:t xml:space="preserve">RETIRAR ESTRUTURA COMPLETA PARA CHAVE FUSIVEL EM REDE MONOFÁSICA (1F), INDEPENDENTE DA CLASSE DE TENSAO. INCLUI: INSTALAR/RETIRAR COBERTURAS NECESSARIAS NO POSTE, CONDUTOR, CHAVES E COMPONENTES ENERGIZADOS, RETIRAR ESTRUTURA COMPLETA DO 2° NIVEL, SUPORTE TIPO T E 1 CHAVE FUSIVEL COM ACESSORIOS DE FIXACAO, GRAMPO, ELO E CONEXAO A REDE. NAO INCLUI A RETIRADA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</x:si>
  <x:si>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 CP CHAVE FUSIVEL 2F LV</x:t>
  </x:si>
  <x:si>
    <x:t xml:space="preserve">INSTALAR ESTRUTURA COMPLETA PARA CHAVE FUSIVEL EM REDE BIFASICA (2F), INDEPENDENTE DA CLASSE DE TENSAO. INCLUI: INSTALAR/RETIRAR COBERTURAS NECESSARIAS NO POSTE, CONDUTOR, CHAVES E COMPONENTES ENERGIZADOS, INSTALAR ESTRUTURA COMPLETA DO 2° NIVEL, CRUZETA E 2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</x:si>
  <x:si>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CP CHAVE FUSIVEL 2F LV</x:t>
  </x:si>
  <x:si>
    <x:t xml:space="preserve">RETIRAR ESTRUTURA COMPLETA PARA CHAVE FUSIVEL EM REDE BIFASICA (2F), INDEPENDENTE DA CLASSE DE TENSAO. INCLUI: INSTALAR/RETIRAR COBERTURAS NECESSARIAS NO POSTE, CONDUTOR, CHAVES E COMPONENTES ENERGIZADOS, RETIRAR ESTRUTURA COMPLETA DO 2° NIVEL, CRUZETA E 2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</x:si>
  <x:si>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 CP CHAVE FUSIVEL 3F LV</x:t>
  </x:si>
  <x:si>
    <x:t xml:space="preserve">INSTALAR ESTRUTURA COMPLETA PARA CHAVE FUSIVEL EM REDE TRIFASICA (3F), INDEPENDENTE DA CLASSE DE TENSAO. INCLUI: INSTALAR/RETIRAR COBERTURAS NECESSARIAS NO POSTE, CONDUTOR, CHAVES E COMPONENTES ENERGIZADOS, INSTALAR ESTRUTURA COMPLETA DO 2° NIVEL, CRUZETA E 3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</x:si>
  <x:si>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CP CHAVE FUSIVEL 3F LV</x:t>
  </x:si>
  <x:si>
    <x:t xml:space="preserve">RETIRAR ESTRUTURA COMPLETA PARA CHAVE FUSIVEL EM REDE TRIFASICA (3F), INDEPENDENTE DA CLASSE DE TENSAO. INCLUI: INSTALAR/RETIRAR COBERTURAS NECESSARIAS NO POSTE, CONDUTOR, CHAVES E COMPONENTES ENERGIZADOS, RETIRAR ESTRUTURA COMPLETA DO 2° NIVEL, CRUZETA E 3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</x:si>
  <x:si>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CHAVE FACA LV</x:t>
  </x:si>
  <x:si>
    <x:t xml:space="preserve">INSTALAR UMA CHAVE FACA, INDEPENDENTE DA CLASSE DE TENSAO. INCLUI: INSTALAR/RETIRAR COBERTURAS NECESSARIAS NO POSTE, CONDUTOR, CHAVES E COMPONENTES ENERGIZADOS, INSTALAR CHAVE FACA / CHAVE FUSÍVEL  COM ACESSORIOS DE FIXACAO, JUMPER E CONEXAO NA REDE, .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</x:si>
  <x:si>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CHAVE FACA LV</x:t>
  </x:si>
  <x:si>
    <x:t xml:space="preserve">RETIRAR UMA CHAVE FACA, INDEPENDENTE DA CLASSE DE TENSAO. INCLUI: INSTALAR/RETIRAR COBERTURAS NECESSARIAS NO POSTE, CONDUTOR, CHAVES E COMPONENTES ENERGIZADOS, DESCONECTAR AS CONEXOES E RETIRAR OS ACESSORIOS DE FIXACAO E A CHAVE FUSIVEL.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</x:si>
  <x:si>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TURMA LV INST CHAVE SECCION A SECO 3F LV</x:t>
  </x:si>
  <x:si>
    <x:t xml:space="preserve">TURMA DE LINHA VIVA EM APOIO A INSTALACAO DE UMA CHAVE SECCIONADORA A SECO TRIPOLAR/TRIFASICA, INDEPENDENTE DA CLASSE DE TENSAO, VERIFICANDO AS CONDICOES GERAIS DA ESTRUTURA. INCLUI: INSTALAR/RETIRAR COBERTURAS NECESSARIAS NO POSTE, CONDUTOR, CHAVES E COMPONENTES ENERGIZADOS E INSTALAR/RETIRAR JUMPERS E CONEXOES ELÉTRICAS NECESSARIAS. APROPRIACAO - INVESTIMENTO: QUANDO ASSOCIADA A UC ESSA ATIVIDADE DEVE SER APROPRIADA NA ODI. CONFORME ET.206.EQTL.NORMAS E QUALIDADE. QUANTIDADE MINIMA DE PESSOAS RECOMENDAS: 3 PESSOAS. TIPO DE TURMA: LINHA VIVA (LV). </x:t>
  </x:si>
  <x:si>
    <x:t xml:space="preserve">TURMA LV RET CHAVE SECCION A SECO 3F LV</x:t>
  </x:si>
  <x:si>
    <x:t xml:space="preserve">TURMA DE LINHA VIVA EM APOIO A RETIRAR UMA CHAVE SECCIONADORA A SECO TRIPOLAR/TRIFASICA, INDEPENDENTE DA CLASSE DE TENSAO, VERIFICANDO AS CONDICOES GERAIS DA ESTRUTURA. INCLUI: INSTALAR/RETIRAR COBERTURAS NECESSARIAS NO POSTE, CONDUTOR, CHAVES E COMPONENTES ENERGIZADOS E INSTALAR/RETIRAR JUMPERS E CONEXOES ELÉTRICAS NECESSARIAS. APROPRIACAO - INVESTIMENTO: QUANDO ASSOCIADA A UC ESSA ATIVIDADE DEVE SER APROPRIADA NA ODI. CONFORME ET.206.EQTL.NORMAS E QUALIDADE. QUANTIDADE MINIMA DE PESSOAS RECOMENDAS: 3 PESSOAS. TIPO DE TURMA: LINHA VIVA (LV). </x:t>
  </x:si>
  <x:si>
    <x:t xml:space="preserve">INST CHAVE FUSIVEL RELIG LV</x:t>
  </x:si>
  <x:si>
    <x:t xml:space="preserve">INSTALAR UMA CHAVE FUSIVEL RELIGADORA (1 FASE COM 3 CARTUCHOS), INDEPENDENTE DA CLASSE DE TENSAO, VERIFICANDO AS CONDICOES GERAIS DA ESTRUTURA. INCLUI: INSTALAR/RETIRAR COBERTURAS NECESSARIAS NO POSTE, CONDUTOR, CHAVES E COMPONENTES ENERGIZADOS, INSTALAR CHAVE FUSIVEL RELIGADORA COM ACESSORIOS DE FIXACAO, ELO E CONEXAO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EQUIPE ESTABELECIDA NECESSARIA: QUANTIDADE MINIMA DE PESSOAS RECOMENDAS: 3 PESSOAS. TIPO DE TURMA: LINHA VIVA (LV).</x:t>
  </x:si>
  <x:si>
    <x:t xml:space="preserve">RET CHAVE FUSIVEL RELIG LV</x:t>
  </x:si>
  <x:si>
    <x:t xml:space="preserve">RETIRAR UMA CHAVE FUSIVEL RELIGADORA (1 FASE COM 3 CARTUCHOS), INDEPENDENTE DA CLASSE DE TENSAO, VERIFICANDO AS CONDICOES GERAIS DA ESTRUTURA. INCLUI: INSTALAR/RETIRAR COBERTURAS NECESSARIAS NO POSTE, CONDUTOR, CHAVES E COMPONENTES ENERGIZADOS, RETIRAR CHAVE FUSIVEL RELIGADORA COM ACESSORIOS DE FIXACAO E DESCONEXAO A REDE. NECESSARIO VERIFICAR CONDICOES GERIAS DA ESTRTURA (NIVELAR, APERTAR, ETC).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</x:si>
  <x:si>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 CP CHAVE FUSIVEL RELIG 1F LV</x:t>
  </x:si>
  <x:si>
    <x:t xml:space="preserve">INSTALAR ESTRUTURA COMPLETA PARA CHAVE FUSIVEL RELIGADORA (1 FASE COM 3 CARTUCHOS) EM REDE MONOFASICA (1F), INDEPENDENTE DA CLASSE DE TENSAO. INCLUI: INSTALAR/RETIRAR COBERTURAS NECESSARIAS NO POSTE, CONDUTOR, CHAVES E COMPONENTES ENERGIZADOS, INSTALAR ESTRUTURA COMPLETA DO 2 NIVEL, CRUZETA, ISOLADOR, 1 CHAVE FUSIVEL RELIGADORA COM ACESSORIOS DE FIXACAO, ELO E CONEXAO A REDE. NAO INCLUI A INSTALACAO DO POSTE E ESTRUTURA PRIMARIA (1NIVEL), QUANDO NECESSARIO DEVERA SER CONSIDERADO EM ATIVIDADE ESPECIFICA. INVESTIMENTO: QUANDO ASSOCIADA A UC.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</x:si>
  <x:si>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CP CHAVE FUSIVEL RELIG 1F LV</x:t>
  </x:si>
  <x:si>
    <x:t xml:space="preserve">RETIRAR ESTRUTURA COMPLETA PARA CHAVE FUSIVEL RELIGADORA (1 FASE COM 3 CARTUCHOS) EM REDE MONOFASICA (1F), INDEPENDENTE DA CLASSE DE TENSAO. INCLUI: INSTALAR/RETIRAR COBERTURAS NECESSARIAS NO POSTE, CONDUTOR, CHAVES E COMPONENTES ENERGIZADOS, RETIRAR ESTRUTURA COMPLETA DO 2 NIVEL, CRUZETA, ISOLADOR, 1 CHAVE FUSIVEL RELIGADORA COM ACESSORIOS DE FIXACAO, ELO E DESCONEXAO A REDE. NAO INCLUI A INSTALACAO DO POSTE E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</x:si>
  <x:si>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CP CHAVE FUSIVEL RELIG 2/3F LV</x:t>
  </x:si>
  <x:si>
    <x:t xml:space="preserve">INSTALAR ESTRUTURA COMPLETA PARA CHAVE FUSIVEL RELIGADORA (1 FASE COM 3 CARTUCHOS) EM REDE BIFASICA OU TRIFASICA (2F OU 3F), INDEPENDENTE DA CLASSE DE TENSAO. INCLUI: INSTALAR/RETIRAR COBERTURAS NECESSARIAS NO POSTE, CONDUTOR, CHAVES E COMPONENTES ENERGIZADOS, INSTALAR ESTRUTURA COMPLETA DO 2 NIVEL, 1 / 2 CRUZETAS, ISOLADOR, 2 / 3 CHAVE FUSIVEL RELIGADORA COM ACESSORIOS DE FIXACAO, ELO E CONEXAO A REDE. NAO INCLUI A INSTALACAO DO POSTE E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</x:si>
  <x:si>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CP CHAVE FUSIVEL RELIG 2/3F LV</x:t>
  </x:si>
  <x:si>
    <x:t xml:space="preserve">RETIRAR ESTRUTURA COMPLETA PARA CHAVE FUSIVEL RELIGADORA (1 FASE COM 3 CARTUCHOS) EM REDE BIFASICA OU TRIFASICA (2F OU 3F), INDEPENDENTE DA CLASSE DE TENSAO.  INCLUI: INSTALAR/RETIRAR COBERTURAS NECESSARIAS NO POSTE, CONDUTOR, CHAVES E COMPONENTES ENERGIZADOS, DESCONECTAR AS CONEXOES, RETIRADA DAS CHAVES E RETIRAR OS ACESSORIOS DE FIXACAO DA CHAVE FUSIVEL. COLETAR E DEVOLVER TODOS OS MATERIAIS RETIRADOS NO LOCAL DEFINIDO. INVESTIMENTO: QUANDO ASSOCIADA A UC. APROPRIAR NA ODD. CUSTEIO: ATIVIDADE DE MANUTENCAO, APROPRIAR NO CENTRO E CLASSE DE CUSTO ESPECIFICA DA AREA.CONFORME ET.206.EQTL.NORMAS E QUALIDADE. QUANTIDADE MINIMA DE PESSOAS RECOMENDAS: 3 PESSOAS. TIPO DE TURMA: LINHA VIVA (LV).</x:t>
  </x:si>
  <x:si>
    <x:t xml:space="preserve">INST CHAVE BY-PASS LV</x:t>
  </x:si>
  <x:si>
    <x:t xml:space="preserve">INSTALAR UMA CHAVE BY-PASS, INDEPENDENTE DA CLASSE DE TENSAO, VERIFICANDO AS CONDICOES GERAIS DA ESTRUTURA. INCLUI: INSTALAR/RETIRAR COBERTURAS NECESSARIAS NO POSTE, CONDUTOR, CHAVES E COMPONENTES ENERGIZADOS, INSTALAR CHAVE BY-PASS COM ACESSORIOS DE FIXACAO, JUMPER E CONEXAO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t>
  </x:si>
  <x:si>
    <x:t xml:space="preserve">RET CHAVE BY-PASS LV</x:t>
  </x:si>
  <x:si>
    <x:t xml:space="preserve">RETIRAR UMA CHAVE BY-PASS, INDEPENDENTE DA CLASSE DE TENSAO, VERIFICANDO AS CONDICOES GERAIS DA ESTRUTURA. INCLUI: INSTALAR/RETIRAR COBERTURAS NECESSARIAS NO POSTE, CONDUTOR, CHAVES E COMPONENTES ENERGIZADOS, INSTALAR CHAVE BY-PASS COM ACESSORIOS DE FIXACAO, JUMPER E CONEXAO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t>
  </x:si>
  <x:si>
    <x:t xml:space="preserve">INST SENSOR FALTA LV</x:t>
  </x:si>
  <x:si>
    <x:t xml:space="preserve">INSTALAR SENSOR DE FALTA, INDEPENDENTE DA CLASSE DE TENSAO E NUMERO DE FASES. INCLUI: INSTALAR/RETIRAR COBERTURAS NECESSARIAS NO POSTE, CONDUTOR, CHAVES E COMPONENTES ENERGIZADOS, INSTALAR SENSOR DE FALTA NA REDE DE MEDIA TENSAO. APROPRIACAO - INVESTIMENTO: QUANDO ASSOCIADA A UC ESSA ATIVIDADE DEVE SER APROPRIADA NA ODI. CONFORME ET.206.EQTL.NORMAS E QUALIDADE - CADERNO DE SERVICOS. QUANTIDADE MINIMA DE PESSOAS RECOMENDAS: 3 PESSOAS. TIPO DE TURMA: LINHA VIVA (LV). </x:t>
  </x:si>
  <x:si>
    <x:t xml:space="preserve">RET SENSOR FALTA LV</x:t>
  </x:si>
  <x:si>
    <x:t xml:space="preserve">RETIRAR SENSOR DE FALTA, INDEPENDENTE DA CLASSE DE TENSAO E NUMERO DE FASES. INCLUI: INSTALAR/RETIRAR COBERTURAS NECESSARIAS NO POSTE, CONDUTOR, CHAVES E COMPONENTES ENERGIZADOS, RETIRAR SENSOR DE FALTA NA REDE DE MEDIA TENSAO. APROPRIACAO - INVESTIMENTO: QUANDO ASSOCIADA A UC ESSA ATIVIDADE DEVE SER APROPRIADA NA ODI. CONFORME ET.206.EQTL.NORMAS E QUALIDADE - CADERNO DE SERVICOS. QUANTIDADE MINIMA DE PESSOAS RECOMENDAS: 3 PESSOAS. TIPO DE TURMA: LINHA VIVA (LV). </x:t>
  </x:si>
  <x:si>
    <x:t xml:space="preserve">INST ESTR CP SENSOR FALTA POSTE LV</x:t>
  </x:si>
  <x:si>
    <x:t xml:space="preserve">INSTALAR ESTRUTURA COMPLETA PARA SENSOR DE FALTA EM POSTE, COM EQUIPAMENTO, INDEPENDENTE DA CLASSE DE TENSAO E NUMERO DE FASES. INCLUI: INSTALAR/RETIRAR COBERTURAS NECESSARIAS NO POSTE, CONDUTOR, CHAVES E COMPONENTES ENERGIZADOS, INSTALAR SENSOR DE FALTA EM UMA, DUAS OU TRES FASES, CONTROLE  DO SENSOR, SUPORTE T, CHAVE FUSIVEL, FERRAGENS, ELETRODUTO, JUMPER, GRAMPO LV, CONEXOES, TRANSFORMADOR OU TP MONOFASICO, PARA-RAIOS DE MT E BT, CONEXAO AO SISTEMA DE ATERRAMENTO  E A PLACA DE  IDENTIFICACAO.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 </x:t>
  </x:si>
  <x:si>
    <x:t xml:space="preserve">RET ESTR CP SENSOR FALTA POSTE LV</x:t>
  </x:si>
  <x:si>
    <x:t xml:space="preserve">RETIRAR ESTRUTURA COMPLETA PARA SENSOR DE FALTA EM POSTE, COM EQUIPAMENTO, INDEPENDENTE DA CLASSE DE TENSAO E NUMERO DE FASES. INCLUI: INSTALAR/RETIRAR COBERTURAS NECESSARIAS NO POSTE, CONDUTOR, CHAVES E COMPONENTES ENERGIZADOS, RETIRAR SENSOR DE FALTA EM UMA, DUAS OU TRES FASES, CONTROLE  DO SENSOR, SUPORTE T, CHAVE FUSIVEL, FERRAGENS, ELETRODUTO, JUMPER, GRAMPO LV, CONEXOES, TRANSFORMADOR OU TP MONOFASICO, PARA-RAIOS DE MT E BT, E DESCONECTAR E RETIRAR FIO CONDUTOR DE ATERRAMENTO. NAO INCLUI A RETIRADA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 </x:t>
  </x:si>
  <x:si>
    <x:t xml:space="preserve">INST RELIGADOR 1F POSTE LV</x:t>
  </x:si>
  <x:si>
    <x:t xml:space="preserve">INSTALAR RELIGADOR MONOFASICO EM POSTE, INDEPENDENTE DA CLASSE DE TENSAO. INCLUI: INSTALAR/RETIRAR COBERTURAS NECESSARIAS NO POSTE, CONDUTOR, CHAVES E COMPONENTES ENERGIZADOS, INSTALAR O RELIGADOR COM SUPORTE, INSTALAR CONTROLE, CONECTAR AO CONTROLE, TRANSFORMADOR E/OU TP, CHAVES E FIO CONDUTOR DO SISTEMA DE ATERRAMENTO EXISTENTE. APROPRIACAO - INVESTIMENTO: QUANDO ASSOCIADA A UC ESSA ATIVIDADE DEVE SER APROPRIADA NA ODI. CONFORME ET.206.EQTL.NORMAS E QUALIDADE - CADERNO DE SERVICOS. QUANTIDADE MINIMA DE PESSOAS RECOMENDAS: 4 PESSOAS. TIPO DE TURMA: LINHA VIVA (LV).</x:t>
  </x:si>
  <x:si>
    <x:t xml:space="preserve">RET RELIGADOR 1F POSTE LV</x:t>
  </x:si>
  <x:si>
    <x:t xml:space="preserve">RETIRAR RELIGADOR MONOFASICO EM POSTE, INDEPENDENTE DA CLASSE DE TENSAO. INCLUI: INSTALAR/RETIRAR COBERTURAS NECESSARIAS NO POSTE, CONDUTOR, CHAVES E COMPONENTES ENERGIZADOS, RETIRAR O RELIGADOR COM SUPORTE, RETIRAR CONTROLE, DESCONECTAR AO CONTROLE, TRANSFORMADOR E/OU TP, CHAVES E FIO CONDUTOR DO SISTEMA DE ATERRAMENTO. APROPRIACAO - INVESTIMENTO: QUANDO ASSOCIADA A UC ESSA ATIVIDADE DEVE SER APROPRIADA NA ODI. CONFORME ET.206.EQTL.NORMAS E QUALIDADE - CADERNO DE SERVICOS. QUANTIDADE MINIMA DE PESSOAS RECOMENDAS: 4 PESSOAS. TIPO DE TURMA: LINHA VIVA (LV).</x:t>
  </x:si>
  <x:si>
    <x:t xml:space="preserve">INST ESTR CP RELIGADOR 1F POSTE LV</x:t>
  </x:si>
  <x:si>
    <x:t xml:space="preserve">INSTALAR ESTRUTURA COMPLETA PARA RELIGADOR MONOFASICO EM POSTE, COM EQUIPAMENTO, INDEPENDENTE DA CLASSE DE TENSAO. INCLUI: INSTALAR/RETIRAR COBERTURAS NECESSARIAS NO POSTE, CONDUTOR, CHAVES E COMPONENTES ENERGIZADOS, INSTALAR RELIGADOR 1F, CRUZETA, CHAVE FUSIVEL, PARA-RAIOS (MT E BT), TRANSFORMADOR DT E/OU TP, CONTROLE DO RELIGADOR, COM SUAS ESTRUTURAS DE SUSTENTACAO, JUMPER E CONEXOES NECESSARIAS A REDE, EQUIPAMENTOS E ATERRAMENTO. NAO INCLUI O EQUIPAMENTO.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x:t>
  </x:si>
  <x:si>
    <x:t xml:space="preserve">RET ESTR CP RELIGADOR 1F POSTE LV</x:t>
  </x:si>
  <x:si>
    <x:t xml:space="preserve">RETIRAR ESTRUTURA COMPLETA PARA RELIGADOR MONOFASICO EM POSTE, COM EQUIPAMENTO, INDEPENDENTE DA CLASSE DE TENSAO. INCLUI: INSTALAR/RETIRAR COBERTURAS NECESSARIAS NO POSTE, CONDUTOR, CHAVES E COMPONENTES ENERGIZADOS, RETIRAR RELIGADOR 1F, CRUZETA, CHAVE FUSIVEL, PARA-RAIOS (MT E BT), TRANSFORMADOR DT E/OU TP, CONTROLE DO RELIGADOR, COM SUAS ESTRUTURAS DE SUSTENTACAO, JUMPER E CONEXOES NECESSARIAS A REDE, EQUIPAMENTOS E ATERRAMENTO. NAO INCLUI O EQUIPAMENTO. NAO INCLUI A RETIRADA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x:t>
  </x:si>
  <x:si>
    <x:t xml:space="preserve">INST RELIGADOR DIST 1F BASE C LV</x:t>
  </x:si>
  <x:si>
    <x:t xml:space="preserve">INSTALAR RELIGADOR MONOFASICO DO TIPO BASE C, INDEPENDENTE DA CLASSE DE TENSAO. INCLUI: INSTALAR/RETIRAR COBERTURAS NECESSARIAS, INSTALAR RELIGADOR COM A CHAVE, CONECTOR, JUMPER E CONEXOES. APROPRIACAO - INVESTIMENTO: QUANDO ASSOCIADA A UC ESSA ATIVIDADE DEVE SER APROPRIADA NA ODI. CONFORME ET.206.EQTL.NORMAS E QUALIDADE. QUANTIDADE MINIMA DE PESSOAS RECOMENDAS: 3 PESSOAS. TIPO DE TURMA: LINHA VIVA (LV). </x:t>
  </x:si>
  <x:si>
    <x:t xml:space="preserve">RET RELIGADOR DIST 1F BASE C LV</x:t>
  </x:si>
  <x:si>
    <x:t xml:space="preserve">RETIRAR RELIGADOR MONOFASICO DO TIPO BASE C, INDEPENDENTE DA CLASSE DE TENSAO. INCLUI: INSTALAR/RETIRAR COBERTURAS NECESSARIAS, RETIRAR RELIGADOR COM A CHAVE, CONECTOR, JUMPER E CONEXOES. APROPRIACAO - INVESTIMENTO: QUANDO ASSOCIADA A UC ESSA ATIVIDADE DEVE SER APROPRIADA NA ODI. CONFORME ET.206.EQTL.NORMAS E QUALIDADE. QUANTIDADE MINIMA DE PESSOAS RECOMENDAS: 3 PESSOAS. TIPO DE TURMA: LINHA VIVA (LV). </x:t>
  </x:si>
  <x:si>
    <x:t xml:space="preserve">INST ESTR CP RELIG DIST 1F BASE C 1F LV</x:t>
  </x:si>
  <x:si>
    <x:t xml:space="preserve">INSTALAR ESTRUTURA COMPLETA PARA RELIGADOR DE DISTRIBUICAO MONOFASICO DO TIPO BASE C, EM REDE MONOFASICA (1F), INDEPENDENTE DA CLASSE DE TENSAO. INCLUI: INSTALAR/RETIRAR COBERTURAS NECESSARIAS, INSTALAR 1 RELIGADOR COM A CHAVE, CONTROLE DO RELIGADOR, TRANSFORMADOR OU TP MONOFASICO, CONECTOR, JUMPER E CONEXOES, CRUZETA/SUPORTE T, CHAVE FUSIVEL, PARA-RAIOS (MT E BT), CONEXAO AO SISTEMA DE ATERRAMENTO EXISTENTE E PLACA DE IDENTIFICACAO. A INSTALACAO DO POSTE E DA ESTRUTURA PRIMARIA SERAO REMUNERADAS A PARTE. APROPRIACAO - INVESTIMENTO: QUANDO ASSOCIADA A UC ESSA ATIVIDADE DEVE SER APROPRIADA NA ODI. CONFORME ET.206.EQTL.NORMAS E QUALIDADE. QUANTIDADE MINIMA DE PESSOAS RECOMENDAS: 3 PESSOAS. TIPO DE TURMA: LINHA VIVA (LV). </x:t>
  </x:si>
  <x:si>
    <x:t xml:space="preserve">RET ESTR CP RELIG DIST 1F BASE C 1F LV</x:t>
  </x:si>
  <x:si>
    <x:t xml:space="preserve">RETIRAR ESTRUTURA COMPLETA PARA RELIGADOR DE DISTRIBUICAO MONOFASICO DO TIPO BASE C, EM REDE MONOFASICA OU BIFASICA (1F), INDEPENDENTE DA CLASSE DE TENSAO. INCLUI: INSTALAR/RETIRAR COBERTURAS NECESSARIAS, RETIRAR 1 RELIGADOR COM A CHAVE, CONTROLE DO RELIGADOR, TRANSFORMADOR OU TP MONOFASICO, CONECTOR, JUMPER E CONEXOES, CRUZETA/SUPORTE T, CHAVES FUSIVEL, PARA-RAIOS (MT E BT) E PLACA DE IDENTIFICACAO. A RETIRADA DO POSTE E DA ESTRUTURA PRIMARIA SERAO REMUNERADAS A PARTE. APROPRIACAO - INVESTIMENTO: QUANDO ASSOCIADA A UC ESSA ATIVIDADE DEVE SER APROPRIADA NA ODI. CONFORME ET.206.EQTL.NORMAS E QUALIDADE. QUANTIDADE MINIMA DE PESSOAS RECOMENDAS: 3 PESSOAS. TIPO DE TURMA: LINHA VIVA (LV). </x:t>
  </x:si>
  <x:si>
    <x:t xml:space="preserve">INST ESTR CP RELIG DIST 1F BASE C 2F LV</x:t>
  </x:si>
  <x:si>
    <x:t xml:space="preserve">INSTALAR ESTRUTURA COMPLETA PARA RELIGADOR DE DISTRIBUICAO MONOFASICO DO TIPO BASE C, EM REDE BIFASICA (2F), INDEPENDENTE DA CLASSE DE TENSAO. INCLUI: INSTALAR/RETIRAR COBERTURAS NECESSARIAS, INSTALAR 2 RELIGADORES COM A CHAVE, CONTROLE DO RELIGADOR, TRANSFORMADOR OU TP MONOFASICO, CONECTOR, JUMPER E CONEXOES, CRUZETA/SUPORTE T, CHAVE FUSIVEL, PARA-RAIOS (MT E BT), CONEXAO AO SISTEMA DE ATERRAMENTO EXISTENTE E PLACA DE IDENTIFICACAO. A INSTALACAO DO POSTE E DA ESTRUTURA PRIMARIA SERAO REMUNERADAS A PARTE. APROPRIACAO - INVESTIMENTO: QUANDO ASSOCIADA A UC ESSA ATIVIDADE DEVE SER APROPRIADA NA ODI. CONFORME ET.206.EQTL.NORMAS E QUALIDADE. QUANTIDADE MINIMA DE PESSOAS RECOMENDAS: 3 PESSOAS. TIPO DE TURMA: LINHA VIVA (LV). </x:t>
  </x:si>
  <x:si>
    <x:t xml:space="preserve">RET ESTR CP RELIG DIST 1F BASE C 2F LV</x:t>
  </x:si>
  <x:si>
    <x:t xml:space="preserve">RETIRAR ESTRUTURA COMPLETA PARA RELIGADOR DE DISTRIBUICAO MONOFASICO DO TIPO BASE C, EM REDE MONOFASICA OU BIFASICA (2F), INDEPENDENTE DA CLASSE DE TENSAO. INCLUI: INSTALAR/RETIRAR COBERTURAS NECESSARIAS, RETIRAR 2 RELIGADORES COM A CHAVE, CONTROLE DO RELIGADOR, TRANSFORMADOR OU TP MONOFASICO, CONECTOR, JUMPER E CONEXOES, CRUZETA/SUPORTE T, CHAVES FUSIVEL, PARA-RAIOS (MT E BT) E PLACA DE IDENTIFICACAO. A RETIRADA DO POSTE E DA ESTRUTURA PRIMARIA SERAO REMUNERADAS A PARTE. APROPRIACAO - INVESTIMENTO: QUANDO ASSOCIADA A UC ESSA ATIVIDADE DEVE SER APROPRIADA NA ODI. CONFORME ET.206.EQTL.NORMAS E QUALIDADE. QUANTIDADE MINIMA DE PESSOAS RECOMENDAS: 3 PESSOAS. TIPO DE TURMA: LINHA VIVA (LV). </x:t>
  </x:si>
  <x:si>
    <x:t xml:space="preserve">INST ESTR PRI 2/3F SUS/PAS SP CRUZ SP LV</x:t>
  </x:si>
  <x:si>
    <x:t xml:space="preserve">INSTALAR ESTRUTURA PRIMARIA DE SUSPENSAO OU PASSAGEM SIMPLES EM CRUZETA SIMPLES, PARA DUAS OU TRES FASES, INDEPENDENTE DA CLASSE DE TENSAO. EXEMPLO: N1, B1, M1 OU T1 E SIMILARES. INCLUI: INSTALAR/RETIRAR COBERTURAS NECESSARIAS NO POSTE, CONDUTOR, CHAVES E COMPONENTES ENERGIZADOS, FIXAR/NIVELAR CRUZETA, FERRAGENS, SUPORTES, ISOLADORES DA ESTRUTURA PRIMARIA, AMARRACAO, 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</x:si>
  <x:si>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2/3F SUS/PAS SP CRUZ SP LV</x:t>
  </x:si>
  <x:si>
    <x:t xml:space="preserve">RETIRAR ESTRUTURA PRIMARIA DE SUSPENSAO OU PASSAGEM SIMPLES EM CRUZETA DUPLA, PARA DUAS OU TRES FASES, INDEPENDENTE DA CLASSE DE TENSAO. EXEMPLO: N1, B1, M1 OU T1 E SIMILARES. INCLUI: INSTALAR/RETIRAR COBERTURAS NECESSARIAS NO POSTE, CONDUTOR, CHAVES E COMPONENTES ENERGIZADOS, RETIRAR CRUZETA, FERRAGENS, SUPORTES, ISOLADORES DA ESTRUTURA PRIMARIA, AMARRACAO, 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</x:si>
  <x:si>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INST ESTR PRI 2/3F SUS/PAS DP CRUZ DP LV</x:t>
  </x:si>
  <x:si>
    <x:t xml:space="preserve">INSTALAR ESTRUTURA PRIMARIA DE SUSPENSAO OU PASSAGEM DUPLA EM CRUZETA DUPLA, PARA DUAS OU TRES FASES, INDEPENDENTE DA CLASSE DE TENSAO. EXEMPLO: N2, B2, M2 OU T2 E SIMILARES. INCLUI: INSTALAR/RETIRAR COBERTURAS NECESSARIAS NO POSTE, CONDUTOR, CHAVES E COMPONENTES ENERGIZADOS, FIXAR/NIVELAR CRUZETA, FERRAGENS, SUPORTES, ISOLADORES DA ESTRUTURA PRIMARIA, AMARRACAO, 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</x:si>
  <x:si>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RET ESTR PRI 2/3F SUS/PAS DP CRUZ DP LV</x:t>
  </x:si>
  <x:si>
    <x:t xml:space="preserve">RETIRAR ESTRUTURA PRIMARIA DE SUSPENSAO OU PASSAGEM DUPLA EM CRUZETA DUPLA, PARA DUAS OU TRES FASES, INDEPENDENTE DA CLASSE DE TENSAO. EXEMPLO: N2, B2, M2 OU T2 E SIMILARES. INCLUI: INSTALAR/RETIRAR COBERTURAS NECESSARIAS NO POSTE, CONDUTOR, CHAVES E COMPONENTES ENERGIZADOS, RETIRAR CRUZETA, FERRAGENS, SUPORTES, ISOLADORES DA ESTRUTURA PRIMARIA, AMARRACAO, 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</x:si>
  <x:si>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INST ESTR PRI 2/3F ANC/AMA SP CRUZ DP LV</x:t>
  </x:si>
  <x:si>
    <x:t xml:space="preserve">INSTALAR ESTRUTURA PRIMARIA DE ANCORAGEM OU AMARRACAO SIMPLES EM CRUZETA DUPLA, PARA DUAS OU TRES FASES, INDEPENDENTE DA CLASSE DE TENSAO. EXEMPLO: N3, B3, M3 OU T3 E SIMILARES. INCLUI: INSTALAR/RETIRAR COBERTURAS NECESSARIAS NO POSTE, CONDUTOR, CHAVES E COMPONENTES ENERGIZADOS,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</x:si>
  <x:si>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RET ESTR PRI 2/3F ANC/AMA SP CRUZ DP LV</x:t>
  </x:si>
  <x:si>
    <x:t xml:space="preserve">RETIRAR ESTRUTURA PRIMARIA DE ANCORAGEM OU AMARRACAO SIMPLES EM CRUZETA DUPLA, PARA DUAS OU TRES FASES, INDEPENDENTE DA CLASSE DE TENSAO. EXEMPLO: N3, B3, M3 OU T3 E SIMILARES. INCLUI: INSTALAR/RETIRAR COBERTURAS NECESSARIAS NO POSTE, CONDUTOR, CHAVES E COMPONENTES ENERGIZADOS, RETIRAR CRUZETA, FERRAGENS, SUPORTES,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</x:si>
  <x:si>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INST ESTR PRI 2/3F ANC/AMA DP CRUZ DP LV</x:t>
  </x:si>
  <x:si>
    <x:t xml:space="preserve">INSTALAR ESTRUTURA PRIMARIA DE ANCORAGEM OU AMARRACAO DUPLA EM CRUZETA DUPLA, PARA DUAS OU TRES FASES, INDEPENDENTE DA CLASSE DE TENSAO. EXEMPLO: N4, B4, M4, TE OU T4 E SIMILARES. INCLUI: INSTALAR/RETIRAR COBERTURAS NECESSARIAS NO POSTE, CONDUTOR, CHAVES E COMPONENTES ENERGIZADOS,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</x:si>
  <x:si>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RET ESTR PRI 2/3F ANC/AMA DP CRUZ DP LV</x:t>
  </x:si>
  <x:si>
    <x:t xml:space="preserve">RETIRAR ESTRUTURA PRIMARIA DE ANCORAGEM OU AMARRACAO DUPLA EM CRUZETA DUPLA, PARA DUAS OU TRES FASES, INDEPENDENTE DA CLASSE DE TENSAO. EXEMPLO: N4, B4, M4, TE OU T4 E SIMILARES. INCLUI: INSTALAR/RETIRAR COBERTURAS NECESSARIAS NO POSTE, CONDUTOR, CHAVES E COMPONENTES ENERGIZADOS, RETIRAR CRUZETA, FERRAGENS, SUPORTES,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</x:si>
  <x:si>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RET ESTR PRI 1F SUSP/PAS SP S/CRUZ LV</x:t>
  </x:si>
  <x:si>
    <x:t xml:space="preserve">RETIRAR ESTRUTURA PRIMARIA DE SUSPENSAO OU PASSAGEM SIMPLES SEM CRUZETA, PARA UMA FASE, INDEPENDENTE DA CLASSE DE TENSAO. EXEMPLO: U1, UP1, UT1 E SIMILARES. INCLUI: INSTALAR/RETIRAR COBERTURAS NECESSARIAS NO POSTE, CONDUTOR, CHAVES E COMPONENTES ENERGIZADOS, RETIRAR ISOLADOR, FERRAGENS, SUPORTES, MATERIAIS DE FIXACAO,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</x:si>
  <x:si>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1F SUSP/PAS DP S/CRUZ LV</x:t>
  </x:si>
  <x:si>
    <x:t xml:space="preserve">INSTALAR ESTRUTURA PRIMARIA DE SUSPENSAO OU PASSAGEM DUPLA SEM CRUZETA, PARA UMA FASE, INDEPENDENTE DA CLASSE DE TENSAO. EXEMPLO: U2 E SIMILARES. INCLUI: INSTALAR/RETIRAR COBERTURAS NECESSARIAS NO POSTE, CONDUTOR, CHAVES E COMPONENTES ENERGIZADOS,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</x:si>
  <x:si>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1F SUSP/PAS DP S/CRUZ LV</x:t>
  </x:si>
  <x:si>
    <x:t xml:space="preserve">RETIRAR ESTRUTURA PRIMARIA DE SUSPENSAO OU PASSAGEM DUPLA SEM CRUZETA, PARA UMA FASE, INDEPENDENTE DA CLASSE DE TENSAO. EXEMPLO: U2 E SIMILARES. INCLUI: INSTALAR/RETIRAR COBERTURAS NECESSARIAS NO POSTE, CONDUTOR, CHAVES E COMPONENTES ENERGIZADOS, RETIRAR ISOLADOR, FERRAGENS, SUPORTES, MATERIAIS DE FIXACAO,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</x:si>
  <x:si>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1F ANC/AMA SP S/CRUZ LV</x:t>
  </x:si>
  <x:si>
    <x:t xml:space="preserve">INSTALAR ESTRUTURA PRIMARIA DE SUSPENSAO OU PASSAGEM SIMPLES SEM CRUZETA, PARA UMA FASE, INDEPENDENTE DA CLASSE DE TENSAO. EXEMPLO: U3, UP3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</x:si>
  <x:si>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1F ANC/AMA SP S/CRUZ LV</x:t>
  </x:si>
  <x:si>
    <x:t xml:space="preserve">RETIRAR ESTRUTURA PRIMARIA DE SUSPENSAO OU PASSAGEM SIMPLES SEM CRUZETA, PARA UMA FASE, INDEPENDENTE DA CLASSE DE TENSAO. EXEMPLO: U3, UP3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</x:si>
  <x:si>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2/3F SUS/PAS SP S/CRUZ LV</x:t>
  </x:si>
  <x:si>
    <x:t xml:space="preserve">RETIRAR ESTRUTURA PRIMARIA DE SUSPENSAO OU PASSAGEM SIMPLES SEM CRUZETA, PARA DUAS OU TRES FASES, INDEPENDENTE DA CLASSE DE TENSAO. EXEMPLO: P1, P1A, PT1, PTA1, BP1, BP1A E SIMILARES. INCLUI: INSTALAR/RETIRAR COBERTURAS NECESSARIAS NO POSTE, CONDUTOR, CHAVES E COMPONENTES ENERGIZADOS, RETIRAR ISOLADOR, FERRAGENS, SUPORTES, MATERIAIS DE FIXACAO,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</x:si>
  <x:si>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3F ANC/AMA CRUZ DP HT LV</x:t>
  </x:si>
  <x:si>
    <x:t xml:space="preserve">INSTALAR ESTRUTURA PRIMARIA DE ANCORAGEM OU AMARRACAO DUPLA EM CRUZETA DUPLA, TIPO HT, PARA TRES FASES, INDEPENDENTE DA CLASSE DE TENSAO. INCLUI: INSTALAR/RETIRAR COBERTURAS NECESSARIAS NO POSTE, CONDUTOR, CHAVES E COMPONENTES ENERGIZADOS, FIXAR/NIVELAR CRUZETA, FERRAGENS,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</x:si>
  <x:si>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RET ESTR PRI 3F ANC/AMA CRUZ DP HT LV</x:t>
  </x:si>
  <x:si>
    <x:t xml:space="preserve">RETIRAR ESTRUTURA PRIMARIA DE ANCORAGEM OU AMARRACAO DUPLA EM CRUZETA DUPLA, TIPO HT, PARA TRES FASES, INDEPENDENTE DA CLASSE DE TENSAO. INCLUI: INSTALAR/RETIRAR COBERTURAS NECESSARIAS NO POSTE, CONDUTOR, CHAVES E COMPONENTES ENERGIZADOS, RETIRAR CRUZETA, FERRAGENS,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</x:si>
  <x:si>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TURMA LV INST POSTE ESTRUT PRIMARIA LV</x:t>
  </x:si>
  <x:si>
    <x:t xml:space="preserve">TURMA DE LINHA VIVA EM APOIO A INSTALAR POSTE PARA ESTRUTURA PRIMARIA, COM REDE ENERGIZADA. INCLUI: INSTALAR/RETIRAR COBERTURAS NECESSARIAS NO POSTE, CONDUTOR, CHAVES E COMPONENTES ENERGIZADOS. APROPRIACAO - INVESTIMENTO: QUANDO ASSOCIADA A UC ESSA ATIVIDADE DEVE SER APROPRIADA NA ODI. CONFORME ET.206.EQTL.NORMAS E QUALIDADE. QUANTIDADE MINIMA DE PESSOAS RECOMENDAS: 4 PESSOAS. TIPO DE TURMA: LINHA VIVA (LV).</x:t>
  </x:si>
  <x:si>
    <x:t xml:space="preserve">TURMA LV RET POSTE ESTRUT PRIMARIA LV</x:t>
  </x:si>
  <x:si>
    <x:t xml:space="preserve">TURMA DE LINHA VIVA EM APOIO A RETIRAR POSTE PARA ESTRUTURA PRIMARIA, COM REDE ENERGIZADA. INCLUI: INSTALAR/RETIRAR COBERTURAS NECESSARIAS NO POSTE, CONDUTOR, CHAVES E COMPONENTES ENERGIZADOS.APROPRIACAO - INVESTIMENTO: QUANDO ASSOCIADA A UC ESSA ATIVIDADE DEVE SER APROPRIADA NA ODI. CONFORME ET.206.EQTL.NORMAS E QUALIDADE. QUANTIDADE MINIMA DE PESSOAS RECOMENDAS: 4 PESSOAS. TIPO DE TURMA: LINHA VIVA (LV).</x:t>
  </x:si>
  <x:si>
    <x:t xml:space="preserve">NIVELAR CRUZETA LV</x:t>
  </x:si>
  <x:si>
    <x:t xml:space="preserve">NIVELAR ATE 2 CRUZETAS (CRUZETA DUPLA), INDEPENDENTE DA CLASSE DE TENSAO. INCLUI: INSTALAR/RETIRAR COBERTURAS NECESSARIAS NO POSTE, CONDUTOR, CHAVES E COMPONENTES ENERGIZADOS, AVALIAR O ESTADO DAS CRUZETAS, AMARRACOES E ISOLADORES, SOLTAR PARCIALMENTE PARA LIBERAR OS MOVIMENTOS E NIVELAR A CRUZETA. APROPRIACAO - CUSTEIO: QUANDO EM ATIVIDADE DE MANUTENCAO, APROPRIAR NO CENTRO E CLASSE DE CUSTO ESPECIFICA DA AREA. CONFORME ET.206.EQTL.NORMAS E QUALIDADE. QUANTIDADE MINIMA DE PESSOAS RECOMENDAS: 3 PESSOAS. TIPO DE TURMA: LINHA VIVA (LV).</x:t>
  </x:si>
  <x:si>
    <x:t xml:space="preserve">INST ESTR PRI RDC ANCORAGEM SIMPLES LV</x:t>
  </x:si>
  <x:si>
    <x:t xml:space="preserve">INSTALAR ESTRUTURA PRIMARIA ANCORAGEM SIMPLES EM REDE COMPACTA (RDC), INDEPENDENTE DA CLASSE DE TENSAO. EXEMPLO: CE3, CUF3 E SIMILARES.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</x:si>
  <x:si>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ISOLADOR PINO/PILAR LV</x:t>
  </x:si>
  <x:si>
    <x:t xml:space="preserve">INSTALAR UM ISOLADOR PINO/PILAR COM PINO OU PINO DO ISOLADOR, DE QUALQUER TIPO, INDEPENDENTE DA CLASSE DE TENSAO. INCLUI: INSTALAR/RETIRAR COBERTURAS NECESSARIAS NO POSTE, CONDUTOR, CHAVES E COMPONENTES ENERGIZADOS, INSTALAR ISOLADOR PINO/PILAR E SEUS RESPECTIVOS MATERIAIS DE SUSTENTACAO, CASO NECESSARIO,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</x:si>
  <x:si>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ISOLADOR PINO/PILAR LV</x:t>
  </x:si>
  <x:si>
    <x:t xml:space="preserve">RETIRAR UM ISOLADOR PINO/PILAR COM PINO OU PINO DO ISOLADO, DE QUALQUER TIPO, INDEPENDENTE DA CLASSE DE TENSAO. INCLUI: INSTALAR/RETIRAR COBERTURAS NECESSARIAS NO POSTE, CONDUTOR, CHAVES E COMPONENTES ENERGIZADOS, RETIRAR ISOLADOR PINO/PILAR E SEUS RESPECTIVOS MATERIAIS DE SUSTENTACAO, CASO NECESSARIO,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</x:si>
  <x:si>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ISOLAD DISCO/ANCORAGEM LV</x:t>
  </x:si>
  <x:si>
    <x:t xml:space="preserve">INSTALAR UM CONJUNTO COMPOSTO POR OLHAL, GANCHO E ISOLADOR DISCO/ANCORAGEM, INDEPENDENTEMENTE DO TIPO E CLASSE DE TENSÃO. INCLUI: INSTALAR O CONJUNTO DE ISOLADOR DISCO/ANCORAGEM, OLHAL E GANCHO, MATERIAIS DE SUSTENTAÇÃO NECESSÁRIOS,  AMARRACAO E TENSIONAMENTO DO CONDUTOR. A ATIVIDADE REMUNERA O CONJUNTO REFERENTE A UMA CADEIA DE ISOLADORES, OU SEJA, UMA FASE.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</x:si>
  <x:si>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ISOLAD DISCO/ANCORAGEM LV</x:t>
  </x:si>
  <x:si>
    <x:t xml:space="preserve">RETIRAR UM CONJUNTO COMPOSTO POR OLHAL, GANCHO E ISOLADOR DISCO/ANCORAGEM, INDEPENDENTEMENTE DO TIPO E CLASSE DE TENSÃO. INCLUI: RETIRAR O CONJUNTO DE ISOLADOR DISCO/ANCORAGEM, OLHAL E GANCHO, MATERIAIS DE SUSTENTAÇÃO NECESSÁRIOS E AMARRACAO CONDUTOR. A ATIVIDADE REMUNERA O CONJUNTO REFERENTE A UMA CADEIA DE ISOLADORES, OU SEJA, UMA FASE.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</x:si>
  <x:si>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EMENDA COND NU AL/CU LV</x:t>
  </x:si>
  <x:si>
    <x:t xml:space="preserve">INSTALAR EMENDA EM CONDUTOR NU, ALUMINIO OU COBRE, NO PRIMARIO OU SECUNDARIO, POR FASE, DE QUALQUER TIPO, INDEPENDENTE DO DIAMETRO, INDEPENDENTE DA CLASSE DE TENSAO. INCLUI: INSTALAR/RETIRAR COBERTURAS NECESSARIAS NO POSTE, CONDUTOR, CHAVES E COMPONENTES ENERGIZADOS, INSTALAR EMENDA, TENSIONAR E AMARRAR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</x:si>
  <x:si>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CONECTOR EM CONDUTOR LV</x:t>
  </x:si>
  <x:si>
    <x:t xml:space="preserve">INSTALAR CONECTOR EM CONDUTOR, EM ALUMINIO OU COBRE, DE QUALQUER TIPO NA REDE PRIMARIA OU SECUNDARIA. INCLUI: INSTALAR/RETIRAR COBERTURAS NECESSARIAS NO POSTE, CONDUTOR, CHAVES E COMPONENTES ENERGIZADOS, UTILIZACAO DE FERRAMENTA ADEQUADA AO TIPO DE CONECTOR QUE ESTIVER SENDO APLICADO. APROPRIACAO - CUSTEIO: QUANDO EM ATIVIDADE DE MANUTENCAO, APROPRIAR NO CENTRO E CLASSE DE CUSTO ESPECIFICA DA AREA. CONFORME ET.206.EQTL.NORMAS E QUALIDADE - CADERNO DE SERVICOS. QUANTIDADE MINIMA DE PESSOAS RECOMENDAS: 3 PESSOAS. TIPO DE TURMA: LINHA VIVA (LV).</x:t>
  </x:si>
  <x:si>
    <x:t xml:space="preserve">RET CONECTOR EM CONDUTOR LV</x:t>
  </x:si>
  <x:si>
    <x:t xml:space="preserve">RETIRAR CONECTOR DE QUALQUER TIPO NA REDE PRIMARIA OU SECUNDARIA. INCLUI: INSTALAR/RETIRAR COBERTURAS NECESSARIAS NO POSTE, CONDUTOR, CHAVES E COMPONENTES ENERGIZADOS, UTILIZACAO DE FERRAMENTA ADEQUADA AO TIPO DE CONECTOR QUE ESTIVER SENDO APLICADO. APROPRIACAO - CUSTEIO: QUANDO EM ATIVIDADE DE MANUTENCAO, APROPRIAR NO CENTRO E CLASSE DE CUSTO ESPECIFICA DA AREA. CONFORME ET.206.EQTL.NORMAS E QUALIDADE - CADERNO DE SERVICOS. QUANTIDADE MINIMA DE PESSOAS RECOMENDAS: 3 PESSOAS. TIPO DE TURMA: LINHA VIVA (LV).</x:t>
  </x:si>
  <x:si>
    <x:t xml:space="preserve">INST AMARRACAO COND NU/MULTIP/PROTEG LV</x:t>
  </x:si>
  <x:si>
    <x:t xml:space="preserve">INSTALAR AMARRACAO EM CONDUTOR NU/MULTIPLEXADO/PROTEGIDO, INDEPENDENTE DA BITOLA E DA CLASSE DE TENSAO, EM QUALQUER TIPO DE ESTRUTURA PRIMARIA OU SECUNDARIA, PARA SUSPENSAO E/OU ANCORAGEM DE CONDUTORES. INCLUI: INSTALAR/RETIRAR COBERTURAS NECESSARIAS NO POSTE, CONDUTOR, CHAVES E COMPONENTES ENERGIZADOS, AMARRAR E TENSIONAR CONDUTOR ATRAVES DE LACOS E/OU ALCAS PRE-FORMADA E/OU ANEL AMARRACAO, E FITA DE PROTECAO, CASO NECESSARIO. VERIFICAR O ESTADO DO ISOLADOR. OBSERVACAO: ESTA ATIVIDADE NAO DEVE SER CONSIDERADA NOS PONTOS DE ENCABECAMENTO E/OU TRACIONAMENTO DO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</x:si>
  <x:si>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FLY TAP/CRUZAM AEREO LV</x:t>
  </x:si>
  <x:si>
    <x:t xml:space="preserve">INSTALAR INTERLIGACAO DE CONDUTORES (POR FASE OU NEUTRO), CONDUTOR NU OU MULTIPLEXADO, ATRAVES DE CABOS E/OU CONEXOES AEREAS SEM TRACAO EM ESTRUTURA PRIMARIA OU SECUNDARIA. INCLUI: INSTALAR/RETIRAR COBERTURAS NECESSARIAS NO POSTE, CONDUTOR, CHAVES E COMPONENTES ENERGIZADOS, FAZER AS CONEXOES AEREA POR CONDUTOR/FASE OU NEUTRO, ISOLAR AS CONEXOES DAS FASES, QUANDO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</x:si>
  <x:si>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FLY TAP /CRUZAM AEREO LV</x:t>
  </x:si>
  <x:si>
    <x:t xml:space="preserve">RETIRAR INTERLIGACAO DE CONDUTORES (POR FASE OU NEUTRO), CONDUTOR NU OU MULTIPLEXADO, ATRAVES DE CABOS E/OU CONEXOES AEREAS SEM TRACAO EM ESTRUTURA PRIMARIA OU SECUNDARIA. INCLUI: INSTALAR/RETIRAR COBERTURAS NECESSARIAS NO POSTE, CONDUTOR, CHAVES E COMPONENTES ENERGIZADOS, FAZER A RETIRADA DAS CONEXOES AEREA POR CONDUTOR/FASE OU NEUTRO, ISOLAR AS CONEXOES DAS FASES, QUANDO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</x:si>
  <x:si>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ESTRIBO OU GRAMPO LINHA VIVA RD LV</x:t>
  </x:si>
  <x:si>
    <x:t xml:space="preserve">INSTALAR UM ESTRIBO OU GRAMPO DE LINHA VIVA. INCLUI: INSTALAR/RETIRAR COBERTURAS NECESSARIAS NO POSTE, CONDUTOR, CHAVES E COMPONENTES ENERGIZADOS, INSTALAR UM NOVO ESTRIBO OU GRAMPO DE LINHA VIVA E AS CONEXOES.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</x:si>
  <x:si>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TENSIONAR COND NU ALUMINIO/COBRE LV</x:t>
  </x:si>
  <x:si>
    <x:t xml:space="preserve">TENSIONAR CONDUTOR NU NO PRIMARIO OU SECUNDARIO, EM ALUMINIO OU COBRE. QUALQUER BITOLA, SOB, SOBRE OU CRUZANDO A REDE ENERGIZADA EXISTENTE, INDEPENDENTE DA CLASSE DE TENSAO. POR PONTO DE FIXACAO, INDEPENDENTE DA QUANTIDADE DE VAOS NELE EXISTENTES. INCLUI: INSTALAR/RETIRAR COBERTURAS NECESSARIAS NO POSTE, CONDUTOR, CHAVES E COMPONENTES ENERGIZADOS, TENSIONAR, NIVELAR, AMARRAR, ENCABECAR,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QUANTIDADE MINIMA DE PESSOAS RECOMENDAS: 3 PESSOAS. TIPO DE TURMA: LINHA VIVA (LV).</x:t>
  </x:si>
  <x:si>
    <x:t xml:space="preserve">INST PARA-RAIOS MT LV</x:t>
  </x:si>
  <x:si>
    <x:t xml:space="preserve">INSTALAR UM OU MAIS PARA-RAIOS MT, DE QUALQUER TIPO, INDEPENDENTE DA CLASSE DE TENSAO. INCLUI: INSTALAR/RETIRAR COBERTURAS NECESSARIAS NO POSTE, CONDUTOR, CHAVES E COMPONENTES ENERGIZADOS, INSTALAR PARA-RAIO, COM ACESSORIOS DE FIXACAO,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</x:si>
  <x:si>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PARA-RAIOS MT LV</x:t>
  </x:si>
  <x:si>
    <x:t xml:space="preserve">RETIRAR UM OU MAIS PARA-RAIOS MT, DE QUALQUER TIPO, INDEPENDENTE DA CLASSE DE TENSAO. INCLUI: INSTALAR/RETIRAR COBERTURAS NECESSARIAS NO POSTE, CONDUTOR, CHAVES E COMPONENTES ENERGIZADOS, RETIRAR PARA-RAIO, COM ACESSORIOS DE FIXACAO,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</x:si>
  <x:si>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ACAO PRODUTIVA CORTE BORNE MEDIDOR STC</x:t>
  </x:si>
  <x:si>
    <x:t xml:space="preserve">SUSPENDER O FORNECIMENTO DE UMA UNIDADE CONSUMIDORA DO GRUPO B. TIPO: DESCONECTANDO RAMAL NO BORNE DO MEDIDOR E/OU DISJUNTOR, SEM A RETIRADA DO MEDIDOR, INDEPENDENTE DO NUMERO DE FASES. INCLUI: DESCONECTAR CONDUTOR NO BORNE DO MEDIDOR E/OU DISJUNTOR, LACRAR CAIXA DE MEDICAO, COM O APONTAMENTO DA REALIZACAO DOS SERVICOS ATRAVES DE APLICATIVO. APROPRIACAO - CUSTEIO: APROPRIAR NO CENTRO E CLASSE DE CUSTO ESPECIFICA DA AREA. CONFORME ET.206.EQTL.NORMAS E QUALIDADE - CADERNO DE SERVICOS. QUANTIDADE MINIMA DE PESSOAS RECOMENDAS: 2 PESSOAS. TIPO DE TURMA: STC.</x:t>
  </x:si>
  <x:si>
    <x:t xml:space="preserve">ACAO PRODUTIVA CORTE POSTE STC</x:t>
  </x:si>
  <x:si>
    <x:t xml:space="preserve">SUSPENDER O FORNECIMENTO DE UMA UNIDADE CONSUMIDORA DO GRUPO B. TIPO: DESCONECTANDO RAMAL NA REDE BT (POSTE), SEM A RETIRADA DO RAMAL, INDEPENDENTE DO NUMERO DE FASES. INCLUI: DESCONECTAR RAMAL NA REDE BT (POSTE), COM O APONTAMENTO DA REALIZACAO DOS SERVICOS ATRAVES DE APLICATIVO. APROPRIACAO - CUSTEIO: APROPRIAR NO CENTRO E CLASSE DE CUSTO ESPECIFICA DA AREA. CONFORME ET.206.EQTL.NORMAS E QUALIDADE - CADERNO DE SERVICOS. QUANTIDADE MINIMA DE PESSOAS RECOMENDAS: 2 PESSOAS. TIPO DE TURMA: STC.</x:t>
  </x:si>
  <x:si>
    <x:t xml:space="preserve">ACAO PRODUTIVA CORTE SOLO/POSTE STC</x:t>
  </x:si>
  <x:si>
    <x:t xml:space="preserve">SUSPENDER O FORNECIMENTO DE UMA UNIDADE CONSUMIDORA DO GRUPO BB, COM USO DE PODAO DE RAMAL. TIPO: DESCONECTANDO RAMAL NA REDE BT (POSTE), SEM A RETIRADA DO RAMAL, INDEPENDENTE DO NUMERO DE FASES. INCLUI: DESCONECTAR RAMAL NA REDE BT (POSTE), COM O APONTAMENTO DA REALIZACAO DOS SERVICOS ATRAVES DE APLICATIVO. APROPRIACAO - CUSTEIO: APROPRIAR NO CENTRO E CLASSE DE CUSTO ESPECIFICA DA AREA. CONFORME ET.206.EQTL.NORMAS E QUALIDADE - CADERNO DE SERVICOS. QUANTIDADE MINIMA DE PESSOAS RECOMENDAS: 2 PESSOAS. TIPO DE TURMA: STC.</x:t>
  </x:si>
  <x:si>
    <x:t xml:space="preserve">RET RAMAL CONC/MULTIPLEX COMERCIAL STC</x:t>
  </x:si>
  <x:si>
    <x:t xml:space="preserve">SUSPENDER O FORNECIMENTO DE UMA UNIDADE CONSUMIDORA DO GRUPO B. TIPO: DESCONECTANDO E RETIRANDO RAMAL CONCENTRICO OU MULTIPLEXADO EXISTENTE, INDEPENDENTE DO NUMERO DE FASES. INCLUI: DESCONECTAR (REDE BT E BORNE DO MEDIDOR), RETIRAR RAMAL EXISTENTE E LACRAR CAIXA DE MEDICAO, COM O APONTAMENTO DA REALIZACAO DOS SERVICOS ATRAVES DE APLICATIVO. APROPRIACAO - INVESTIMENTO: QUANDO ASSOCIADA A UC ESSA ATIVIDADE DEVE SER APROPRIADA NA ODD. CONFORME ET.206.EQTL.NORMAS E QUALIDADE - CADERNO DE SERVICOS. QUANTIDADE MINIMA DE PESSOAS RECOMENDAS: 2 PESSOAS. TIPO DE TURMA: STC.</x:t>
  </x:si>
  <x:si>
    <x:t xml:space="preserve">RET MEDIDOR ELETRONICO COMERCIAL STC</x:t>
  </x:si>
  <x:si>
    <x:t xml:space="preserve">SUSPENDER O FORNECIMENTO DE UMA UNIDADE CONSUMIDORA DO GRUPO B, INCLUI A ATIVIDADE DE DESLIGAMENTO A PEDIDO DO CLIENTE. TIPO: RETIRANDO MEDIDOR ELETRONICO, INDEPENDENTE DO NUMERO DE FASES. INCLUI: DESCONECTAR E RETIRAR MEDIDOR EXISTENTE E LACRAR CAIXA DE MEDICAO, COM O APONTAMENTO DA REALIZACAO DOS SERVICOS ATRAVES DE APLICATIVO. APROPRIACAO - INVESTIMENTO: QUANDO ASSOCIADA A UC ESSA ATIVIDADE DEVE SER APROPRIADA NA ODD. CONFORME ET.206.EQTL.NORMAS E QUALIDADE - CADERNO DE SERVICOS. QUANTIDADE MINIMA DE PESSOAS RECOMENDAS: 2 PESSOAS. TIPO DE TURMA: STC.</x:t>
  </x:si>
  <x:si>
    <x:t xml:space="preserve">ACAO PRODUTIVA CORTE DISJ STC</x:t>
  </x:si>
  <x:si>
    <x:t xml:space="preserve">SUSPENDER O FORNECIMENTO DE UMA UNIDADE CONSUMIDORA DO GRUPO B, TIPO: DESLIGAMENTO DO DISJUNTOR DO CONSUMIDOR, INDEPENDENTE DO NUMERO DE FASES. INCLUI: EFETUAR DESLIGAMENTO DO DISJUNTOR, COLOCAR SELO DE CORTE NO DISJUNTOR. CORTE SOMBOLICO. APROPRIACAO - CUSTEIO: APROPRIAR NO CENTRO E CLASSE DE CUSTO ESPECIFICA DA AREA. CONFORME ET.206.EQTL.NORMAS E QUALIDADE - CADERNO DE SERVICOS. QUANTIDADE MINIMA DE PESSOAS RECOMENDAS: 2 PESSOAS. TIPO DE TURMA: STC.</x:t>
  </x:si>
  <x:si>
    <x:t xml:space="preserve">ACAO PRODUTIVA CORTE CHAVE GRUPO A STC</x:t>
  </x:si>
  <x:si>
    <x:t xml:space="preserve">SUSPENDER O FORNECIMENTO DE UMA UNIDADE CONSUMIDORA DO GRUPO A, TIPO: ABERTURA DE CHAVE MT, INDEPENDENTE DO NUMERO DE FASES. INCLUI: EFETUAR ABERTURA DA CAHVE MT DO CLIENTE. APROPRIACAO - CUSTEIO: APROPRIAR NO CENTRO E CLASSE DE CUSTO ESPECIFICA DA AREA. CONFORME ET.206.EQTL.NORMAS E QUALIDADE - CADERNO DE SERVICOS. QUANTIDADE MINIMA DE PESSOAS RECOMENDAS: 2 PESSOAS. TIPO DE TURMA: STC.</x:t>
  </x:si>
  <x:si>
    <x:t xml:space="preserve">ACAO IMPRODUTIVA DE COBRANCA STC</x:t>
  </x:si>
  <x:si>
    <x:t xml:space="preserve">ACAO IMPRODUTIVA DE COBRANCA. TIPO: CORTE/RECORTE/RELIGACAO/DEBITO PAGO/DESLIGAMENTO E SIMILAR. INCLUI: SUSPENDER O FORNECIMENTO DE UMA UNIDADE CONSUMIDORA DO GRUPO B, NAO REALIZADO POR ALGUM IMPEDIMENTO POREM COM O DESLOCAMENTO DA EQUIPE ATE O LOCAL. ESTE CASO NAO SE APLICA AS SOBRAS DE SERVIÇO DA EQUIPE. APROPRIACAO - CUSTEIO: APROPRIAR NO CENTRO E CLASSE DE CUSTO ESPECIFICA DA AREA. CONFORME ET.206.EQTL.NORMAS E QUALIDADE - CADERNO DE SERVICOS. QUANTIDADE MINIMA DE PESSOAS RECOMENDAS: 2 PESSOAS. TIPO DE TURMA: STC.</x:t>
  </x:si>
  <x:si>
    <x:t xml:space="preserve">DESLIGAMENTO A PEDIDO DO CLIENTE STC</x:t>
  </x:si>
  <x:si>
    <x:t xml:space="preserve">DESLIGAMENTO A PEDIDO DO CLIENTE. TIPO: DESLIGAMENTO, SEM RETIRADA DE RAMAL E/OU MEDIDOR. INCLUI: DESCONECTAR O RAMAL DE CONEXAO NA REDE BT E/OU NO BORNE DO MEDIDOR E/OU DISJUNTOR. APROPRIACAO - CUSTEIO: APROPRIAR NO CENTRO E CLASSE DE CUSTO ESPECIFICA DA AREA. CONFORME ET.206.EQTL.NORMAS E QUALIDADE - CADERNO DE SERVICOS. QUANTIDADE MINIMA DE PESSOAS RECOMENDAS: 2 PESSOAS. TIPO DE TURMA: STC.</x:t>
  </x:si>
  <x:si>
    <x:t xml:space="preserve">ACAO PRODUT RELIGACAO BORNE MEDIDOR STC</x:t>
  </x:si>
  <x:si>
    <x:t xml:space="preserve">RESTABELECER O FORNECIMENTO DE UMA UNIDADE CONSUMIDORA DO GRUPO B. TIPO: CONECTANDO RAMAL NO BORNE DO MEDIDOR E/OU DISJUNTOR, SEM A INSTALACAO DO MEDIDOR, INDEPENDENTE DO NUMERO DE FASES. INCLUI: CONECTAR CONDUTOR NO BORNE DO MEDIDOR E/OU DISJUNTOR, LACRAR CAIXA DE MEDICAO, COM O APONTAMENTO DA REALIZACAO DOS SERVICOS ATRAVES DE APLICATIVO. APROPRIACAO - CUSTEIO: APROPRIAR NO CENTRO E CLASSE DE CUSTO ESPECIFICA DA AREA. CONFORME ET.206.EQTL.NORMAS E QUALIDADE - CADERNO DE SERVICOS. QUANTIDADE MINIMA DE PESSOAS RECOMENDAS: 2 PESSOAS. TIPO DE TURMA: STC.</x:t>
  </x:si>
  <x:si>
    <x:t xml:space="preserve">ACAO PRODUTIVA RELIGACAO POSTE STC</x:t>
  </x:si>
  <x:si>
    <x:t xml:space="preserve">RESTABELECER O FORNECIMENTO DE UMA UNIDADE CONSUMIDORA DO GRUPO B. TIPO: CONECTANDO RAMAL NA REDE BT (POSTE), SEM A INSTALACAO DO RAMAL, INDEPENDENTE DO NUMERO DE FASES. INCLUI: CONECTAR RAMAL NA REDE BT (POSTE), COM O APONTAMENTO DA REALIZACAO DOS SERVICOS ATRAVES DE APLICATIVO. APROPRIACAO - CUSTEIO: APROPRIAR NO CENTRO E CLASSE DE CUSTO ESPECIFICA DA AREA. CONFORME ET.206.EQTL.NORMAS E QUALIDADE - CADERNO DE SERVICOS. QUANTIDADE MINIMA DE PESSOAS RECOMENDAS: 2 PESSOAS. TIPO DE TURMA: STC.</x:t>
  </x:si>
  <x:si>
    <x:t xml:space="preserve">ACAO PRODUTIVA RELIGACAO SOLO/POSTE STC</x:t>
  </x:si>
  <x:si>
    <x:t xml:space="preserve">RESTABELECER O FORNECIMENTO DE UMA UNIDADE CONSUMIDORA DO GRUPO B, APOS USO DE PODAO DE RAMAL PARA CORTE. TIPO: CONECTANDO RAMAL NA REDE BT (POSTE), SEM A INSTALACAO DO RAMAL, INDEPENDENTE DO NUMERO DE FASES. INCLUI: CONECTAR RAMAL NA REDE BT (POSTE), COM O APONTAMENTO DA REALIZACAO DOS SERVICOS ATRAVES DE APLICATIVO E RETIRAR OS CONECTORES PRESENTES DA REDE BT, INDEPENDENTE DA QUANTIDADE. APROPRIACAO - CUSTEIO: APROPRIAR NO CENTRO E CLASSE DE CUSTO ESPECIFICA DA AREA. CONFORME ET.206.EQTL.NORMAS E QUALIDADE - CADERNO DE SERVICOS. QUANTIDADE MINIMA DE PESSOAS RECOMENDAS: 2 PESSOAS. TIPO DE TURMA: STC.</x:t>
  </x:si>
  <x:si>
    <x:t xml:space="preserve">ACAO PRODUTIVA RELIGACAO DISJ STC</x:t>
  </x:si>
  <x:si>
    <x:t xml:space="preserve">RESTABELECER O FORNECIMENTO DE UMA UNIDADE CONSUMIDORA DO GRUPO B. TIPO: RELIGANDO O DISJUNTOR DO CONSUMIDOR, INDEPENDENTE DO NUMERO DE FASES. INCLUI: EFETUAR RELIGAMENTO DO DISJUNTOR, RETIRAR O SELO DE CORTE DO DISJUNTOR. CORTE SOMBOLICO. APROPRIACAO - CUSTEIO: APROPRIAR NO CENTRO E CLASSE DE CUSTO ESPECIFICA DA AREA. CONFORME ET.206.EQTL.NORMAS E QUALIDADE - CADERNO DE SERVICOS. QUANTIDADE MINIMA DE PESSOAS RECOMENDAS: 2 PESSOAS. TIPO DE TURMA: STC.</x:t>
  </x:si>
  <x:si>
    <x:t xml:space="preserve">ACAO PRODUTIVA RELIGA CHAVE GRUPO A STC</x:t>
  </x:si>
  <x:si>
    <x:t xml:space="preserve">RESTABELECER O FORNECIMENTO DE UMA UNIDADE CONSUMIDORA DO GRUPO A. TIPO: FECHAMENTO DE CHAVE MT, INDEPENDENTE DO NUMERO DE FASES. INCLUI: EFETUAR FECHAMENTO DAS CHAVES MT DO CLIENTE. APROPRIACAO - CUSTEIO: APROPRIAR NO CENTRO E CLASSE DE CUSTO ESPECIFICA DA AREA. CONFORME ET.206.EQTL.NORMAS E QUALIDADE - CADERNO DE SERVICOS. QUANTIDADE MINIMA DE PESSOAS RECOMENDAS: 2 PESSOAS. TIPO DE TURMA: STC.</x:t>
  </x:si>
  <x:si>
    <x:t xml:space="preserve">INST RAMAL CONC/MULTIPLEX COMERCIAL STC</x:t>
  </x:si>
  <x:si>
    <x:t xml:space="preserve">RESTABELECER O FORNECIMENTO DE UMA UNIDADE CONSUMIDORA DO GRUPO B. TIPO: CONECTANDO E INSTALANDO RAMAL CONCENTRICO OU MULTIPLEXADO, INDEPENDENTE DO NUMERO DE FASES. INCLUI: CONECTAR (REDE BT E BORNE DO MEDIDOR), INSTALAR RAMAL E LACRAR CAIXA DE MEDICAO, COM O APONTAMENTO DA REALIZACAO DOS SERVICOS ATRAVES DE APLICATIVO. APROPRIACAO - INVESTIMENTO: QUANDO ASSOCIADA A UC ESSA ATIVIDADE DEVE SER APROPRIADA NA ODI. CONFORME ET.206.EQTL.NORMAS E QUALIDADE - CADERNO DE SERVICOS. QUANTIDADE MINIMA DE PESSOAS RECOMENDAS: 2 PESSOAS. TIPO DE TURMA: STC.</x:t>
  </x:si>
  <x:si>
    <x:t xml:space="preserve">INST MEDIDOR ELETRONICO COMERCIAL STC</x:t>
  </x:si>
  <x:si>
    <x:t xml:space="preserve">RESTABELECER O FORNECIMENTO DE UMA UNIDADE CONSUMIDORA DO GRUPO B. TIPO: INSTALANDO MEDIDOR, INDEPENDENTE DO NUMERO DE FASES. INCLUI: CONECTAR E INSTALAR MEDIDOR EXISTENTE E LACRAR CAIXA DE MEDICAO, COM O APONTAMENTO DA REALIZACAO DOS SERVICOS ATRAVES DE APLICATIVO APROPRIACAO - INVESTIMENTO: QUANDO ASSOCIADA A UC ESSA ATIVIDADE DEVE SER APROPRIADA NA ODI. CONFORME ET.206.EQTL.NORMAS E QUALIDADE - CADERNO DE SERVICOS. QUANTIDADE MINIMA DE PESSOAS RECOMENDAS: 2 PESSOAS. TIPO DE TURMA: STC.</x:t>
  </x:si>
  <x:si>
    <x:t xml:space="preserve">ACAO PRODUTIVA CONFIRMAC PAG DEBITO STC</x:t>
  </x:si>
  <x:si>
    <x:t xml:space="preserve">ACAO DE CONFIRMACAO DE PAGAMENTO DE DEBITO, NO MOMENTO DO CORTE. INCLUI: REALIZAR A CONFIRMACAO DO PAGAMENTO DE DEBITO DE UMA UNIDADE CONSUMIDORA DO GRUPO B, CUJA SUSPENSAO DE FORNECIMENTO FOI GERADA PELO SISTEMA DE ARRECADACAO DA EMPRESA, SENDO O PAGAMENTO PROCEDENTE, RESSARCIR DESLOCAMENTO. APROPRIACAO - CUSTEIO: APROPRIAR NO CENTRO E CLASSE DE CUSTO ESPECIFICA DA AREA. CONFORME ET.206.EQTL.NORMAS E QUALIDADE - CADERNO DE SERVICOS. QUANTIDADE MINIMA DE PESSOAS RECOMENDAS: 2 PESSOAS. TIPO DE TURMA: STC.</x:t>
  </x:si>
  <x:si>
    <x:t xml:space="preserve">INST CAIXA MEDICAO/PROTECAO NO POSTE STC</x:t>
  </x:si>
  <x:si>
    <x:t xml:space="preserve">INSTALAR CAIXA DE MEDICAO E PROTECAO, EM POSTE METALICO (5M OU 7M), INDEPENDENTE DO NUMERO DE FASES. INCLUI: FIXAR CAIXA DE MEDICAO E PROTECAO, NIPLE, INSTALAR/CONECTAR FIO DE ATERRAMENTO E INSTALAR DISJUNTOR. APROPRIACAO - INVESTIMENTO: QUANDO ASSOCIADA A UC ESSA ATIVIDADE DEVE SER APROPRIADA NA ODI. CONFORME ET.206.EQTL.NORMAS E QUALIDADE - CADERNO DE SERVICOS. QUANTIDADE MINIMA DE PESSOAS RECOMENDAS: 2 PESSOAS. TIPO DE TURMA: STC.</x:t>
  </x:si>
  <x:si>
    <x:t xml:space="preserve">RET CAIXA MEDICAO/PROTECAO NO POSTE STC</x:t>
  </x:si>
  <x:si>
    <x:t xml:space="preserve">RETIRAR CAIXA DE MEDICAO E PROTECAO, EM POSTE METALICO (5M OU 7M), INDEPENDENTE DO NUMERO DE FASES. INCLUI: RETIRAR CAIXA DE MEDICAO E PROTECAO, NIPLE, RETIRAR FIO DE ATERRAMENTO E RETIRAR DISJUNTOR. APROPRIACAO - INVESTIMENTO: QUANDO ASSOCIADA A UC ESSA ATIVIDADE DEVE SER APROPRIADA NA ODI. CONFORME ET.206.EQTL.NORMAS E QUALIDADE - CADERNO DE SERVICOS. QUANTIDADE MINIMA DE PESSOAS RECOMENDAS: 2 PESSOAS. TIPO DE TURMA: STC.</x:t>
  </x:si>
  <x:si>
    <x:t xml:space="preserve">INST CAIXA MEDICAO C/ SIST CP PAREDE STC</x:t>
  </x:si>
  <x:si>
    <x:t xml:space="preserve">INSTALAR CAIXA DE MEDICAO E PROTECAO, EM PAREDE, MURO OU SIMILAR, COM OS ITENS ASSOCIADOS AO SISTEMA DA MEDICAO COMPLETO, INDEPENDENTE DO NUMERO DE FASES. INCLUI: FIXAR CAIXA DE MEDICAO E PROTECAO, FIXAR PONTALETE E CURVAS, NIPLE, CONJUNTO DE ATERRAMENTO E DISJUNTOR. APROPRIACAO - INVESTIMENTO: QUANDO ASSOCIADA A UC ESSA ATIVIDADE DEVE SER APROPRIADA NA ODI. CONFORME ET.206.EQTL.NORMAS E QUALIDADE - CADERNO DE SERVICOS. QUANTIDADE MINIMA DE PESSOAS RECOMENDAS: 2 PESSOAS. TIPO DE TURMA: STC.</x:t>
  </x:si>
  <x:si>
    <x:t xml:space="preserve">RET CAIXA MEDICAO C/ ACESSOR PAREDE STC</x:t>
  </x:si>
  <x:si>
    <x:t xml:space="preserve">RETIRAR CAIXA DE MEDICAO E PROTECAO, EM PAREDE, MURO OU SIMILAR, COM OS ITENS ASSOCIADOS AO SISTEMA DA MEDICAO COMPLETO. INCLUI: RETIRAR CAIXA DE MEDICAO E PROTECAO, RETIRAR PONTALETE E CURVAS, NIPLE, CONJUNTO DE ATERRAMENTO E DISJUNTOR. APROPRIACAO - INVESTIMENTO: QUANDO ASSOCIADA A UC ESSA ATIVIDADE DEVE SER APROPRIADA NA ODI. CONFORME ET.206.EQTL.NORMAS E QUALIDADE - CADERNO DE SERVICOS. QUANTIDADE MINIMA DE PESSOAS RECOMENDAS: 2 PESSOAS. TIPO DE TURMA: STC.</x:t>
  </x:si>
  <x:si>
    <x:t xml:space="preserve">INST PADRAO ENTRADA COMPLETO STC</x:t>
  </x:si>
  <x:si>
    <x:t xml:space="preserve">INSTALAR PADRAO DE ENTRADA COMPLETO, EM POSTE METALICO (5M OU 7M) OU PONTALETE (PAREDE), INDEPENDENTE DO NUMERO DE FASES. INCLUI: ABRIR CAVA E INSTALAR POSTE METALICO (5M TANGENTE / 7M TRAVESSIA) OU FIXACAO DO PONTALETE, CURVAS, CAIXA DE MEDICAO E PROTECAO, CONJUNTO DE ATERRAMENTO E DISJUNTOR. QUANDO EM PONTALETE A FIXACAO DEVE SER NA ESTRUTURA DA PAREDE. APROPRIACAO - INVESTIMENTO: QUANDO ASSOCIADA A UC ESSA ATIVIDADE DEVE SER APROPRIADA NA ODS. CONFORME ET.206.EQTL.NORMAS E QUALIDADE - CADERNO DE SERVICOS. QUANTIDADE MINIMA DE PESSOAS RECOMENDAS: 2 PESSOAS. TIPO DE TURMA: STC.</x:t>
  </x:si>
  <x:si>
    <x:t xml:space="preserve">RET PADRAO ENTRADA COMPLETO STC</x:t>
  </x:si>
  <x:si>
    <x:t xml:space="preserve">RETIRAR PADRAO DE ENTRADA COMPLETO, EM POSTE METALICO (5M OU 7M) OU PONTALETE (PAREDE), INDEPENDENTE DO NUMERO DE FASES. INCLUI: RETIRAR POSTE METALICO (5M TANGENTE / 7M TRAVESSIA) OU RETIRADA DO PONTALETE, CURVAS, CAIXA DE MEDICAO E PROTECAO, CONJUNTO DE ATERRAMENTO E DISJUNTOR. APROPRIACAO - INVESTIMENTO: QUANDO ASSOCIADA A UC ESSA ATIVIDADE DEVE SER APROPRIADA NA ODD. CONFORME ET.206.EQTL.NORMAS E QUALIDADE - CADERNO DE SERVICOS. QUANTIDADE MINIMA DE PESSOAS RECOMENDAS: 2 PESSOAS. TIPO DE TURMA: STC.</x:t>
  </x:si>
  <x:si>
    <x:t xml:space="preserve">INST PADRAO ENTRADA PARCIAL STC</x:t>
  </x:si>
  <x:si>
    <x:t xml:space="preserve">INSTALAR PADRAO DE ENTRADA PARCIAL, TIPO: PONTALETE (PAREDE) OU CAIXA DE MEDICAO E PROTECAO OU CONJUNTO DE ATERRAMENTO, INDEPENDENTE DO NUMERO DE FASES. INCLUI: ABRIR CAVA E INSTALAR POSTE METALICO (5M TANGENTE / 7M TRAVESSIA) E/OU FIXACAO DO PONTALETE E CURVAS E/OU CAIXA DE MEDICAO E PROTECAO E/OU CONJUNTO DE ATERRAMENTO. APROPRIACAO - INVESTIMENTO: QUANDO ASSOCIADA A UC ESSA ATIVIDADE DEVE SER APROPRIADA NA ODS. CONFORME ET.206.EQTL.NORMAS E QUALIDADE - CADERNO DE SERVICOS. QUANTIDADE MINIMA DE PESSOAS RECOMENDAS: 2 PESSOAS. TIPO DE TURMA: STC.</x:t>
  </x:si>
  <x:si>
    <x:t xml:space="preserve">RET PADRAO ENTRADA PARCIAL STC</x:t>
  </x:si>
  <x:si>
    <x:t xml:space="preserve">RETIRAR PADRAO DE ENTRADA PARCIAL, TIPO: PONTALETE (PAREDE) OU CAIXA DE MEDICAO E PROTECAO OU CONJUNTO DE ATERRAMENTO, INDEPENDENTE DO NUMERO DE FASES. INCLUI: RETIRAR PONTALETE E CURVAS E/OU RETIRAR CAIXA DE MEDICAO E PROTECAO E/OU RETIRAR CONJUNTO DE ATERRAMENTO. APROPRIACAO - INVESTIMENTO: QUANDO ASSOCIADA A UC ESSA ATIVIDADE DEVE SER APROPRIADA NA ODD. CONFORME ET.206.EQTL.NORMAS E QUALIDADE - CADERNO DE SERVICOS. QUANTIDADE MINIMA DE PESSOAS RECOMENDAS: 2 PESSOAS. TIPO DE TURMA: STC.</x:t>
  </x:si>
  <x:si>
    <x:t xml:space="preserve">REATIVACAO UC S/ INST MEDIDOR E RAMAL</x:t>
  </x:si>
  <x:si>
    <x:t xml:space="preserve">REATIVACAO DE UMA UNIDADE CONSUMIDORA DO GRUPO B, A PEDIDO DO CLIENTE, SEM INSTALACAO DE MEDIDOR ELETRONICO OU RAMAL DE LIGAÇÃO. APROPRIACAO - CUSTEIO: APROPRIAR NO CENTRO E CLASSE DE CUSTO ESPECIFICA DA AREA. CONFORME ET.206.EQTL.NORMAS E QUALIDADE - CADERNO DE SERVICOS. QUANTIDADE MINIMA DE PESSOAS RECOMENDAS: 2 PESSOAS. TIPO DE TURMA: STC.</x:t>
  </x:si>
  <x:si>
    <x:t xml:space="preserve">INST MEDIDOR ELETRONICO STC</x:t>
  </x:si>
  <x:si>
    <x:t xml:space="preserve">INSTALAR MEDIDOR ELETRONICO,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APROPRIACAO - INVESTIMENTO: QUANDO ASSOCIADA A UC ESSA ATIVIDADE DEVE SER APROPRIADA NA ODI. CONFORME ET.206.EQTL.NORMAS E QUALIDADE - CADERNO DE SERVICOS. QUANTIDADE MINIMA DE PESSOAS RECOMENDAS: 2 PESSOAS. TIPO DE TURMA: STC.</x:t>
  </x:si>
  <x:si>
    <x:t xml:space="preserve">RET MEDIDOR ELETRONICO STC</x:t>
  </x:si>
  <x:si>
    <x:t xml:space="preserve">RETIRAR MEDIDOR ELETRONICO, EM UNIDADE CONSUMIDORA GRUPO B. INCLUI: INSPECIONAR O PADRAO DE ENTRADA DO CLIENTE, TESTAR MEDIDOR,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ET.206.EQTL.NORMAS E QUALIDADE - CADERNO DE SERVICOS. QUANTIDADE MINIMA DE PESSOAS RECOMENDAS: 2 PESSOAS. TIPO DE TURMA: STC.</x:t>
  </x:si>
  <x:si>
    <x:t xml:space="preserve">INST MEDIDOR ELETRONICO C/ FISCALIZ STC</x:t>
  </x:si>
  <x:si>
    <x:t xml:space="preserve">INSTALAR MEDIDOR ELETRONICO, COM FICALIZACAO DA UNIDADE CONSUMIDORA,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APROPRIACAO - INVESTIMENTO: QUANDO ASSOCIADA A UC ESSA ATIVIDADE DEVE SER APROPRIADA NA ODI. CONFORME ET.206.EQTL.NORMAS E QUALIDADE - CADERNO DE SERVICOS. QUANTIDADE MINIMA DE PESSOAS RECOMENDAS: 2 PESSOAS. TIPO DE TURMA: STC.</x:t>
  </x:si>
  <x:si>
    <x:t xml:space="preserve">RET MEDIDOR ELETRONICO C/ FISCALIZ STC</x:t>
  </x:si>
  <x:si>
    <x:t xml:space="preserve">RETIRAR MEDIDOR ELETRONICO, COM FICALIZACAO DA UNIDADE CONSUMIDORA, EM UNIDADE CONSUMIDORA GRUPO B. INCLUI: INSPECIONAR O PADRAO DE ENTRADA DO CLIENTE, TESTAR MEDIDOR,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ET.206.EQTL.NORMAS E QUALIDADE - CADERNO DE SERVICOS. QUANTIDADE MINIMA DE PESSOAS RECOMENDAS: 2 PESSOAS. TIPO DE TURMA: STC.</x:t>
  </x:si>
  <x:si>
    <x:t xml:space="preserve">INST MEDIDOR COM TESTE INVERSOR STC</x:t>
  </x:si>
  <x:si>
    <x:t xml:space="preserve">INSTALAR MEDIDOR ELETRONICO COM TESTE NO INVERSOR,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REALIZAR TESTE DE CONEXAO COM O INVERSOR INSTALADO PELO CONSUMIDOR. APROPRIACAO - INVESTIMENTO: QUANDO ASSOCIADA A UC ESSA ATIVIDADE DEVE SER APROPRIADA NA ODI. CONFORME ET.206.EQTL.NORMAS E QUALIDADE - CADERNO DE SERVICOS. QUANTIDADE MINIMA DE PESSOAS RECOMENDAS: 2 PESSOAS. TIPO DE TURMA: STC.</x:t>
  </x:si>
  <x:si>
    <x:t xml:space="preserve">INST RAMAL DE CONEXAO CONC/MULTIPLEX STC</x:t>
  </x:si>
  <x:si>
    <x:t xml:space="preserve">INSTALAR RAMAL DE CONEXAO DO CLIENTE, EM CABO CONCENTRICO OU MULTIPLEXADO, INDEPENDENTE DO NUMERO DE FASES E BITOLA DO CONDUTOR,  EM UNIDADE CONSUMIDORA GRUPO B.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QUANTIDADE MINIMA DE PESSOAS RECOMENDAS: 2 PESSOAS. TIPO DE TURMA: STC.</x:t>
  </x:si>
  <x:si>
    <x:t xml:space="preserve">RET RAMAL DE CONEXAO CONC/MULTIPLEX STC</x:t>
  </x:si>
  <x:si>
    <x:t xml:space="preserve">RETIRAR RAMAL DE CONEXAO DO CLIENTE, EM CABO CONCENTRICO OU MULTIPLEXADO, INDEPENDENTE DO NUMERO DE FASES E BITOLA DO CONDUTOR, EM UNIDADE CONSUMIDORA GRUPO B. INCLUI: INSPECIONAR PONTO DE DERIVACAO DA RDBT E PADRAO DE ENTRADA DO CLIENTE, DESCONECTAR (LADO FONTE E CARGA) E RETIRAR CONDUTOR. APROPRIACAO - INVESTIMENTO: QUANDO ASSOCIADA A UC ESSA ATIVIDADE DEVE SER APROPRIADA NA ODD.  CONFORME ET.206.EQTL.NORMAS E QUALIDADE - CADERNO DE SERVICOS. QUANTIDADE MINIMA DE PESSOAS RECOMENDAS: 2 PESSOAS. TIPO DE TURMA: STC.</x:t>
  </x:si>
  <x:si>
    <x:t xml:space="preserve">INST RAMAL DE CONEXAO C/ FICALIZ STC</x:t>
  </x:si>
  <x:si>
    <x:t xml:space="preserve">INSTALAR RAMAL DE CONEXAO DO CLIENTE, EM CABO CONCENTRICO OU MULTIPLEXADO, COM FICALIZACAO DA UNIDADE CONSUMIDORA, INDEPENDENTE DO NUMERO DE FASES E BITOLA DO CONDUTOR,  EM UNIDADE CONSUMIDORA GRUPO B.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QUANTIDADE MINIMA DE PESSOAS RECOMENDAS: 2 PESSOAS. TIPO DE TURMA: STC.</x:t>
  </x:si>
  <x:si>
    <x:t xml:space="preserve">RET RAMAL DE CONEXAO C/ FICALIZ STC</x:t>
  </x:si>
  <x:si>
    <x:t xml:space="preserve">RETIRAR RAMAL DE CONEXAO DO CLIENTE, EM CABO CONCENTRICO OU MULTIPLEXADO, COM FICALIZACAO DA UNIDADE CONSUMIDORA, INDEPENDENTE DO NUMERO DE FASES E BITOLA DO CONDUTOR, EM UNIDADE CONSUMIDORA GRUPO B. INCLUI: INSPECIONAR PONTO DE DERIVACAO DA RDBT E PADRAO DE ENTRADA DO CLIENTE, DESCONECTAR (LADO FONTE E CARGA) E RETIRAR CONDUTOR. APROPRIACAO - INVESTIMENTO: QUANDO ASSOCIADA A UC ESSA ATIVIDADE DEVE SER APROPRIADA NA ODD. CONFORME ET.206.EQTL.NORMAS E QUALIDADE - CADERNO DE SERVICOS. QUANTIDADE MINIMA DE PESSOAS RECOMENDAS: 2 PESSOAS. TIPO DE TURMA: STC.</x:t>
  </x:si>
  <x:si>
    <x:t xml:space="preserve">SERV FISCALIZACAO INSPECAO UC STC</x:t>
  </x:si>
  <x:si>
    <x:t xml:space="preserve">SERVICO DE FISCALIZACAO E INSPECAO EM UNIDADE CONSUMIDORA DO GRUPO B. INCLUI: INSPECIONAR, INSTALAR/TROCAR RAMAL, MEDIDOR E INSTALACAO DE PADRAO DE ENTRADA, CASO NECESSARIO. ELIMINAR  CLANDESTINOS, REGULARIZAR DESLIGADOS, NORMALIZAR CLIENTES EM MINIMO DA FASE. APROPRIACAO - CUSTEIO: APROPRIAR NO CENTRO E CLASSE DE CUSTO ESPECIFICA DA AREA. CONFORME ET.206.EQTL.NORMAS E QUALIDADE - CADERNO DE SERVICOS. QUANTIDADE MINIMA DE PESSOAS RECOMENDAS: 2 PESSOAS. TIPO DE TURMA: STC.</x:t>
  </x:si>
  <x:si>
    <x:t xml:space="preserve">NEGOCIACAO DEBITO UC INADIMPLENTE STC</x:t>
  </x:si>
  <x:si>
    <x:t xml:space="preserve">NEGOCIACAO DE DEBITO COM CLIENTE INADIMPLENTE DO GRUPO B, VISANDO RECEBIMENTO DA DIVIDA OU PARCELAMENTO DO PAGAMENTO, ANTES DA SUSPENSAO DO FORNECIMENTO. APROPRIACAO - CUSTEIO: APROPRIAR NO CENTRO E CLASSE DE CUSTO ESPECIFICA DA AREA. CONFORME ET.206.EQTL.NORMAS E QUALIDADE - CADERNO DE SERVICOS. QUANTIDADE MINIMA DE PESSOAS RECOMENDAS: 2 PESSOAS. TIPO DE TURMA: STC.</x:t>
  </x:si>
  <x:si>
    <x:t xml:space="preserve">OPERAR/MANOB CHAVE/GRAMPO LV STC</x:t>
  </x:si>
  <x:si>
    <x:t xml:space="preserve">OPERAR E/ OU MANOBRAR(ABRIR E FECHAR) CHAVES (FUSIVEL/FACA/TRIPOLARES) OU GRAMPOS DE LINHA VIVA. INCLUI: ABRIR E FECHAR CHAVES, EQUIPAMENTOS OU GRAMPOS DE LINHA VIVA, EM UMA MESMA ESTRUTURA, COM OBJETIVO DE MANOBRAS PARA SERVICOS DE CONSTRUCAO E MANUTENCAO. INCLUI A SUBSTITUICAO DE ELOS FUSIVEIS E/OU CARTUCHOS CASO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PESSOAS. TIPO DE TURMA: STC.</x:t>
  </x:si>
  <x:si>
    <x:t xml:space="preserve">ELIMINAR RAMA TREPADEIRA TRP PO LM</x:t>
  </x:si>
  <x:si>
    <x:t xml:space="preserve">ELIMINAR RAMA TREPADEIRA EM ESTAI, POSTE E/OU RAMAL - CODIGO TRP. INCLUI: CORTAR RAMA TREPADEIRA EM ESTAI, POSTE E/OU RAMAL DE SERVICO DE FORMA A DEIXAR LIVRE DE VEGETACAO A ESTRUTURA. PARA ESTA ATIVIDADE SUA UNIDADE DE MEDIDA E A ESTRUTURA, INDEPENDENTE DO NUMERO DE ESTAI NA MESMA ESTRUTURA OU AREA DO POSTE E METRO LINEAR DO RAMAL DE SERVICO.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</x:si>
  <x:si>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ELIMINAR ARV GRANDE PORTE 2GS PO LM</x:t>
  </x:si>
  <x:si>
    <x:t xml:space="preserve">ELIMINAR ARVORE DE GRANDE PORTE - CODIGO 2GS. INCLUI: CORTAR TRONCO E CAULE DA ARVORE DE MODO A ELIMINAR TODA ARVORE POR MOTIVO DA MESMA ESTA COMPROMETIDA EM SUA ESTRUTURA, DE ALTURA MAIOR OU IGUAL A 12 METROS, E DAP (DIÂMETRO ALTURA DO PEITO) MAIOR QUE 10 CM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</x:si>
  <x:si>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ELIMINAR ARV MEDIO PORTE 2MS PO LM</x:t>
  </x:si>
  <x:si>
    <x:t xml:space="preserve">ELIMINAR ARVORE DE MEDIO PORTE - CODIGO 2MS. INCLUI: CORTAR TRONCO E CAULE DA ARVORE DE MODO A ELIMINAR TODA ARVORE POR MOTIVO DA MESMA ESTA COMPROMETIDA EM SUA ESTRUTURA, DE ALTURA ENTRE &gt;6 E &lt;12 METROS  E DAP (DIÂMETRO ALTURA DO PEITO) MENOR QUE 10 CM, JAQUEIRA, MAGUEIRA, BACURIZEIRO, AMENDOEIRA ETC...NA MESMA ESTRUTURA ARBO 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</x:si>
  <x:si>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ELIMINAR ARV PEQUENO PORTE 2PS PO LM</x:t>
  </x:si>
  <x:si>
    <x:t xml:space="preserve">ELIMINAR ARVORE DE PEQUENO PORTE - CODIGO 2PS. INCLUI: CORTAR TRONCO E CAULE DA ARVORE DE MODO A ELIMINAR TODA ARVORE POR MOTIVO DA MESMA ESTA COMPROMETIDA EM SUA ESTURURA, DE ALTURA ATE 6 METROS  E DAP (DIÂMETRO ALTURA DO PEITO) MENOR QUE 10 CM,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</x:si>
  <x:si>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 GRANDE PT &gt;=12M LAT 2GL PO LM</x:t>
  </x:si>
  <x:si>
    <x:t xml:space="preserve">PODA DE ARVORE DE GRANDE PORTE MAIOR OU IGUAL A 12 METROS EM CORTE LATERAL - CODIGO 2GL.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</x:si>
  <x:si>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 MEDIO PT &gt;6&lt;12M ELEV 2ME PO LM</x:t>
  </x:si>
  <x:si>
    <x:t xml:space="preserve">PODA DE ARVORE DE MEDIO PORTE ENTRE &gt;6 E &lt;12 METROS EM CORTE ELEVACAO - CODIGO 2ME.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</x:si>
  <x:si>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 MEDIO PT &gt;6&lt;12M LATER 2ML PO LM</x:t>
  </x:si>
  <x:si>
    <x:t xml:space="preserve">PODA DE ARVORE DE MEDIO PORTE ENTRE &gt;6 E &lt;12 METROS EM CORTE LATERAL - CODIGO 2ML.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</x:si>
  <x:si>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 MEDIO PT&gt;6&lt;12M REBAIX 2MR PO LM</x:t>
  </x:si>
  <x:si>
    <x:t xml:space="preserve">PODA DE ARVORE DE MEDIO PORTE ENTRE &gt;6 E &lt;12 METROS EM CORTE REBAIXAMENTO - CODIGO 2MR.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</x:si>
  <x:si>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 PEQ PT &lt;=6M LATER 2PL PO LM</x:t>
  </x:si>
  <x:si>
    <x:t xml:space="preserve">PODA DE ARVORE DE PEQUENO PORTE ATE 6 METROS EM CORTE LATERAL - CODIGO 2PL. INCLUI: CORTAR, APARA OU DESBASTAR RAMOS OU GALHOS EM ARVORE DE ALTURA ATE 6 METROS, FICUS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</x:si>
  <x:si>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 PEQ PT &lt;=6M REBAIX 2PR PO LM</x:t>
  </x:si>
  <x:si>
    <x:t xml:space="preserve">PODA DE ARVORE DE PEQUENO PORTE ATE 6 METROS EM CORTE REBAIXAMENTO - CODIGO 2PR. INCLUI: CORTAR, APARA OU DESBASTAR RAMOS OU GALHOS EM ARVORE DE ALTURA ATE 6 METROS,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</x:si>
  <x:si>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PODA ARV&gt;6&lt;12M REDE BT CENTRAL 2MC PO LM</x:t>
  </x:si>
  <x:si>
    <x:t xml:space="preserve">PODA DE ARVORE DE PORTE ENTRE 6 E 12 METROS EM CORTE CENTRAL - CODIGO 2MC.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MORTA (PO LM).</x:t>
  </x:si>
  <x:si>
    <x:t xml:space="preserve">PODA ARV &lt;6M REDE BT CENTRAL 2PC PO LM</x:t>
  </x:si>
  <x:si>
    <x:t xml:space="preserve">PODA DE ARVORE DE PORTE MENOR QUE 6 METROS EM CORTE CENTRAL, COM REDE BT PASSANTE - CODIGO 2PC.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MORTA (PO LM).</x:t>
  </x:si>
  <x:si>
    <x:t xml:space="preserve">PODA GRAM&gt;6&lt;12M REDE MT REBAIX 3MR PO LM</x:t>
  </x:si>
  <x:si>
    <x:t xml:space="preserve">PODA DE GRAMINEA DE MEDIO PORTE ENTRE 6 E 12 METROS EM CORTE RABAIXAMENTO - CODIGO 3MR. INCLUI: CORTAR GRAMINEA, CERCA VIVA, SABIÁ, UNHAS DE GATO ETC... QUE ENCONTRA-SE EMBAIXO A REDE DE MT. PAGAMENTO POR METRO LINEAR. APROPRIACAO - CUSTEIO: QUANDO EM ATIVIDADE DE MANUTENCAO, APROPRIAR NO CENTRO E CLASSE DE CUSTO ESPECIFICA DA AREA. QUANTIDADE MINIMA DE PESSOAS NECESSARIAS: 3 PESSOAS. TIPO DE TURMA: PODA LINHA MORTA (PO LM).</x:t>
  </x:si>
  <x:si>
    <x:t xml:space="preserve">PODA PALMEIRA&lt;6M REDE BT LATER 1PL PO LV</x:t>
  </x:si>
  <x:si>
    <x:t xml:space="preserve">PODA DE PALMEIRA DE PEQUENO PORTE MENOR QUE 6 METROS EM CORTE LATERAL - CODIGO 1PL. INCLUI: CORTAR, APARA OU DESBASTAR ONDE OS CONDUTORES DA REDE DE BT ENCONTRAM-SE PASSANDO LATERALMENTE A  COPA DA ARVORE. PAGAMENTO POR UNIDADE. APROPRIACAO - CUSTEIO: QUANDO EM ATIVIDADE DE MANUTENCAO, APROPRIAR NO CENTRO E CLASSE DE CUSTO ESPECIFICA DA AREA. QUANTIDADE MINIMA DE PESSOAS NECESSARIAS: 3 PESSOAS. TIPO DE TURMA: PODA LINHA VIVA (PO LV).</x:t>
  </x:si>
  <x:si>
    <x:t xml:space="preserve">PODA PALMEIRA&gt;6&lt;12M RED MT LAT 1ML PO LM</x:t>
  </x:si>
  <x:si>
    <x:t xml:space="preserve">PODA DE PALMEIRA DE MEDIO PORTE ENTRE 6 E 12 METROS EM CORTE LATERAL - CODIGO 1ML.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MORTA (PO LM).</x:t>
  </x:si>
  <x:si>
    <x:t xml:space="preserve">PODA PALMEIRA&lt;6M REDE BT LATER 1PL PO LM</x:t>
  </x:si>
  <x:si>
    <x:t xml:space="preserve">PODA DE PALMEIRA DE PEQUENO PORTE MENOR QUE 6 METROS EM CORTE LATERAL - CODIGO 1PL. INCLUI: CORTAR, APARA OU DESBASTAR ONDE OS CONDUTORES DA REDE DE BT ENCONTRAM-SE PASSANDO LATERALMENTE A  COPA DA ARVORE. PAGAMENTO POR UNIDADE. APROPRIACAO - CUSTEIO: QUANDO EM ATIVIDADE DE MANUTENCAO, APROPRIAR NO CENTRO E CLASSE DE CUSTO ESPECIFICA DA AREA. QUANTIDADE MINIMA DE PESSOAS NECESSARIAS: 3 PESSOAS. TIPO DE TURMA: PODA LINHA MORTA (PO LM).</x:t>
  </x:si>
  <x:si>
    <x:t xml:space="preserve">PODA GRAMINEA &gt;12M REDE MT LAT 3GL PO LM</x:t>
  </x:si>
  <x:si>
    <x:t xml:space="preserve">PODA DE GRAMINEA DE GRANDE PORTE ACIMA DE 12 METROS - CODIGO 3GL. INCLUI: PODAR GRAMINEA QUE ENCONTRA-SE LATERALMENTE A REDE DE MT; PAGAMENTO POR METRO LINEAR. PAGAMENTO POR METRO LINEAR. APROPRIACAO - CUSTEIO: QUANDO EM ATIVIDADE DE MANUTENCAO, APROPRIAR NO CENTRO E CLASSE DE CUSTO ESPECIFICA DA AREA. QUANTIDADE MINIMA DE PESSOAS NECESSARIAS: 3 PESSOAS. TIPO DE TURMA: PODA LINHA MORTA (PO LM).</x:t>
  </x:si>
  <x:si>
    <x:t xml:space="preserve">PODA PALMEIRA &gt;12M REDE MT LAT 1GL PO LM</x:t>
  </x:si>
  <x:si>
    <x:t xml:space="preserve">PODA DE PALMEIRA DE GRANDE PORTE MAIOR QUE 12 METROS EM CORTE LATERAL - CODIGO 1GL.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MORTA (PO LM).</x:t>
  </x:si>
  <x:si>
    <x:t xml:space="preserve">PODA ARV GRANDE PT &gt;=12M ELEV 2GE PO LM</x:t>
  </x:si>
  <x:si>
    <x:t xml:space="preserve">PODA DE ARVORE DE GRANDE PORTE EM CORTE ELEVACAO - CODIGO 2GE.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M_x000D_ETRO DA  ARVORE, REALIZANDO O SERVICO CONFORME ABNT 16246-1. ESTA ATIVIDADE COMTEMPLA A LIMPEZA E DESCARTE ADEQUADO DOS RESIDUOS.APROPRIACAO - CUSTEIO: QUANDO EM ATIVIDADE DE MANUTENCAO, APROPRIAR NO CENTRO E CLASSE DE CUSTO ESPECIFICA DA AREA. QUANTIDADE MINIMA DE PESSOAS NECESSARIAS: 3 PESSOAS. TIPO DE TURMA: PODA LINHA MORTA (PO LM).</x:t>
  </x:si>
  <x:si>
    <x:t xml:space="preserve">PODA ARV BAMBU CORTE REBAIX BAM PO LM</x:t>
  </x:si>
  <x:si>
    <x:t xml:space="preserve">PODA DE ARVORE DO TIPO BAMBU EM CORTE REBAIXAMENTO - CODIGO BAM. INCLUI: CORTAR, APARAR OU DESBASTAR AS HASTES DO BAMBU.NA QUAL SUA UNIDADE DE MEDIDA NAO E POR HASTES (TALA-TABOCA-TOCEIRA-TRONCO) E SIM POR METROS LINEAR.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t>
  </x:si>
  <x:si>
    <x:t xml:space="preserve">SERV CAMINHAO RECOLHE TRITURADOR/PODA</x:t>
  </x:si>
  <x:si>
    <x:t xml:space="preserve">SERVICO DE RECOLHER E TRITURAR OS RESIDUOS DE PODA COM USO DE CAMINHAO TRITURADOR. INCLUI: ELIMINAR E DAR O DESTINO ADEQUADO AOS RESIDUOS TRITURADOS. APROPRIACAO - CUSTEIO: QUANDO EM ATIVIDADE DE MANUTENCAO, APROPRIAR NO CENTRO E CLASSE DE CUSTO ESPECIFICA DA AREA. QUANTIDADE MINIMA DE PESSOAS NECESSARIAS: 3 PESSOAS. TIPO DE TURMA: PODA (PO).</x:t>
  </x:si>
  <x:si>
    <x:t xml:space="preserve">SERV CAMINHAO RECOLHE S/ TRITURADOR/PODA</x:t>
  </x:si>
  <x:si>
    <x:t xml:space="preserve">SERVICO DE RECOLHER OS RESIDUOS DE PODA COM USO DE CAMINHAO SEM TRITURADOR. INCLUI: ELIMINAR E DAR O DESTINO ADEQUADO AOS RESIDUOS. INCLUI: ELIMINAR E DAR O DESTINO ADEQUADO AOS RESIDUOS TRITURADOS. APROPRIACAO - CUSTEIO: QUANDO EM ATIVIDADE DE MANUTENCAO, APROPRIAR NO CENTRO E CLASSE DE CUSTO ESPECIFICA DA AREA. QUANTIDADE MINIMA DE PESSOAS NECESSARIAS: 3 PESSOAS. TIPO DE TURMA: PODA (PO).</x:t>
  </x:si>
  <x:si>
    <x:t xml:space="preserve">TURMA PODA LEVE 3H DISPONIBILIDADE PO LM</x:t>
  </x:si>
  <x:si>
    <x:t xml:space="preserve">TURMA PODA EM DISPONIBILIDADE. INCLUI: NECESSIDADES DA CONTRATANTE EM COLOCAR A TURMA DISPONIVEL, PARA ATENDER SITUACOES DE EMERGENCIA NO SISTEMA ELETRICO, OU EXECUTAR OUTRAS ATIVIDADES QUE NAO CONSTAM NO CADERNO.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COMPOSICAO DA TURMA: CAMINHAO 4 T, 2 ELETRICISTA PODADOR E 1 ENCARREGADO. APROPRIACAO - CUSTEIO: QUANDO EM ATIVIDADE DE MANUTENCAO, APROPRIAR NO CENTRO E CLASSE DE CUSTO ESPECIFICA DA AREA. QUANTIDADE MINIMA DE PESSOAS NECESSARIAS: 3 PESSOAS. TIPO DE TURMA: PODA LINHA MORTA (PO LM).</x:t>
  </x:si>
  <x:si>
    <x:t xml:space="preserve">ROCO VEGET CONVENC &gt;6&lt;12M REDE MT PO LM</x:t>
  </x:si>
  <x:si>
    <x:t xml:space="preserve">PODA DE ARVORE DO TIPO VARIADAS ENTRE 6 E 12 METROS EM CORTE ROCO COM LARGURA DE 3 METROS DA REDE (1,5 METROS PARA CADA LADO) - CODIGO ROC. INCLUI: ROCAR ARVORE QUE ENCONTRA-SE EMBAIXO A REDE DE MT. PAGAMENTO POR METRO LINEAR, POIS A LARGURA É FIXA EM 3 METROS, RETIRANDO TODA A VEGETAÇÃO. APROPRIACAO - CUSTEIO: QUANDO EM ATIVIDADE DE MANUTENCAO, APROPRIAR NO CENTRO E CLASSE DE CUSTO ESPECIFICA DA AREA. QUANTIDADE MINIMA DE PESSOAS NECESSARIAS: 3 PESSOAS. TIPO DE TURMA: PODA LINHA MORTA (PO LM).</x:t>
  </x:si>
  <x:si>
    <x:t xml:space="preserve">ROCO VEGET CONVENC &gt;6&lt;12M REDE MT PO LV</x:t>
  </x:si>
  <x:si>
    <x:t xml:space="preserve">PODA DE ARVORE DO TIPO VARIADAS ENTRE 6 E 12 METROS EM CORTE ROCO COM LARGURA DE 3 METROS DA REDE (1,5 METROS PARA CADA LADO) - CODIGO ROC. INCLUI: ROCAR ARVORE QUE ENCONTRA-SE EMBAIXO A REDE DE MT. PAGAMENTO POR METRO LINEAR, POIS A LARGURA É FIXA EM 3 METROS, RETIRANDO TODA A VEGETAÇÃO. APROPRIACAO - CUSTEIO: QUANDO EM ATIVIDADE DE MANUTENCAO, APROPRIAR NO CENTRO E CLASSE DE CUSTO ESPECIFICA DA AREA. QUANTIDADE MINIMA DE PESSOAS NECESSARIAS: 3 PESSOAS. TIPO DE TURMA: PODA LINHA VIVA (PO LV).</x:t>
  </x:si>
  <x:si>
    <x:t xml:space="preserve">ROCO VEGET ROBUSTO &gt;6&lt;12M REDE MT PO LM</x:t>
  </x:si>
  <x:si>
    <x:t xml:space="preserve">PODA DE ARVORE DO TIPO VARIADAS ENTRE 6 E 12 METROS EM CORTE ROCO COM LARGURA DE 5 METROS DA REDE (2,5 METROS PARA CADA LADO) - CODIGO ROC. INCLUI: ROCAR ARVORE QUE ENCONTRA-SE EMBAIXO A REDE DE MT. PAGAMENTO POR METRO LINEAR, POIS A LARGURA É FIXA EM 5 METROS, RETIRANDO TODA A VEGETAÇÃO. APROPRIACAO - CUSTEIO: QUANDO EM ATIVIDADE DE MANUTENCAO, APROPRIAR NO CENTRO E CLASSE DE CUSTO ESPECIFICA DA AREA. QUANTIDADE MINIMA DE PESSOAS NECESSARIAS: 3 PESSOAS. TIPO DE TURMA: PODA LINHA MORTA (PO LM).</x:t>
  </x:si>
  <x:si>
    <x:t xml:space="preserve">ROCO VEGET ROBUSTO &gt;6&lt;12M REDE MT PO LV</x:t>
  </x:si>
  <x:si>
    <x:t xml:space="preserve">PODA DE ARVORE DO TIPO VARIADAS ENTRE 6 E 12 METROS EM CORTE ROCO COM LARGURA DE 5 METROS DA REDE (2,5 METROS PARA CADA LADO) - CODIGO ROC. INCLUI: ROCAR ARVORE QUE ENCONTRA-SE EMBAIXO A REDE DE MT. PAGAMENTO POR METRO LINEAR, POIS A LARGURA É FIXA EM 5 METROS, RETIRANDO TODA A VEGETAÇÃO. APROPRIACAO - CUSTEIO: QUANDO EM ATIVIDADE DE MANUTENCAO, APROPRIAR NO CENTRO E CLASSE DE CUSTO ESPECIFICA DA AREA. QUANTIDADE MINIMA DE PESSOAS NECESSARIAS: 3 PESSOAS. TIPO DE TURMA: PODA LINHA VIVA (PO LV).</x:t>
  </x:si>
  <x:si>
    <x:t xml:space="preserve">ELIMINAR RAMA TREPADEIRA TRP PO LV</x:t>
  </x:si>
  <x:si>
    <x:t xml:space="preserve">ELIMINAR RAMA TREPADEIRA EM ESTAI, POSTE E/OU RAMAL - CODIGO TRP. INCLUI: CORTAR RAMA TREPADEIRA EM ESTAI, POSTE E/OU RAMAL DE SERVICO DE FORMA A DEIXAR LIVRE DE VEGETACAO A ESTRUTURA. PARA ESTA ATIVIDADE SUA UNIDADE DE MEDIDA E A ESTRUTURA, INDEPENDENTE DO NUMERO DE ESTAI NA MESMA ESTRUTURA OU AREA DO POSTE E METRO LINEAR DO RAMAL DE SERVICO.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</x:si>
  <x:si>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ELIMINAR ARV GRANDE PORTE 2GS PO LV</x:t>
  </x:si>
  <x:si>
    <x:t xml:space="preserve">ELIMINAR ARVORE DE GRANDE PORTE - CODIGO 2GS. INCLUI: CORTAR TRONCO E CAULE DA ARVORE DE MODO A ELIMINAR TODA ARVORE POR MOTIVO DA MESMA ESTA COMPROMETIDA EM SUA ESTRUTURA, DE ALTURA MAIOR OU IGUAL A 12 METROS,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</x:si>
  <x:si>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ELIMINAR ARV MEDIO PORTE 2MS PO LV</x:t>
  </x:si>
  <x:si>
    <x:t xml:space="preserve">ELIMINAR ARVORE DE MEDIO PORTE - CODIGO 2MS. INCLUI: CORTAR TRONCO E CAULE DA ARVORE DE MODO A ELIMINAR TODA ARVORE POR MOTIVO DA MESMA ESTA COMPROMETIDA EM SUA ESTRUTURA, DE ALTURA ENTRE &gt;6 E &lt;12 METROS, JAQUEIRA, MAGUEIRA, BACURIZEIRO, AMENDOEIRA ETC...NA MESMA ESTRUTURA ARBO 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</x:si>
  <x:si>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ELIMINAR ARV PEQUENO PORTE 2PS PO LV</x:t>
  </x:si>
  <x:si>
    <x:t xml:space="preserve">ELIMINAR ARVORE DE PEQUENO PORTE - CODIGO 2PS. INCLUI: CORTAR TRONCO E CAULE DA ARVORE DE MODO A ELIMINAR TODA ARVORE POR MOTIVO DA MESMA ESTA COMPROMETIDA EM SUA ESTURURA, DE ALTURA ATE 6 METROS,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</x:si>
  <x:si>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 GRANDE PT &gt;=12M LAT 2GL PO LV</x:t>
  </x:si>
  <x:si>
    <x:t xml:space="preserve">PODA DE ARVORE DE GRANDE PORTE MAIOR OU IGUAL A 12 METROS EM CORTE LATERAL - CODIGO 2GL.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</x:si>
  <x:si>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 MEDIO PT &gt;6&lt;12M ELEV 2ME PO LV</x:t>
  </x:si>
  <x:si>
    <x:t xml:space="preserve">PODA DE ARVORE DE MEDIO PORTE ENTRE &gt;6 E &lt;12 METROS EM CORTE ELEVACAO - CODIGO 2ME.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</x:si>
  <x:si>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 MEDIO PT &gt;6&lt;12M LATER 2ML PO LV</x:t>
  </x:si>
  <x:si>
    <x:t xml:space="preserve">PODA DE ARVORE DE MEDIO PORTE ENTRE &gt;6 E &lt;12 METROS EM CORTE LATERAL - CODIGO 2ML.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</x:si>
  <x:si>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 MEDIO PT&gt;6&lt;12M REBAIX 2MR PO LV</x:t>
  </x:si>
  <x:si>
    <x:t xml:space="preserve">PODA DE ARVORE DE MEDIO PORTE ENTRE &gt;6 E &lt;12 METROS EM CORTE REBAIXAMENTO - CODIGO 2MR.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</x:si>
  <x:si>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 PEQ PT &lt;=6M LATER 2PL PO LV</x:t>
  </x:si>
  <x:si>
    <x:t xml:space="preserve">PODA DE ARVORE DE PEQUENO PORTE ATE 6 METROS EM CORTE LATERAL - CODIGO 2PL. INCLUI: CORTAR, APARA OU DESBASTAR RAMOS OU GALHOS EM ARVORE DE ALTURA ATE 6 METROS, FICUS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</x:si>
  <x:si>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 PEQ PT &lt;=6M REBAIX 2PR PO LV</x:t>
  </x:si>
  <x:si>
    <x:t xml:space="preserve">PODA DE ARVORE DE PEQUENO PORTE ATE 6 METROS EM CORTE REBAIXAMENTO - CODIGO 2PR. INCLUI: CORTAR, APARA OU DESBASTAR RAMOS OU GALHOS EM ARVORE DE ALTURA ATE 6 METROS,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</x:si>
  <x:si>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PODA ARV&gt;6&lt;12M REDE BT CENTRAL 2MC PO LV</x:t>
  </x:si>
  <x:si>
    <x:t xml:space="preserve">PODA DE ARVORE DE PORTE ENTRE 6 E 12 METROS EM CORTE CENTRAL - CODIGO 2MC.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VIVA (PO LV).</x:t>
  </x:si>
  <x:si>
    <x:t xml:space="preserve">PODA ARV &lt;6M REDE BT CENTRAL 2PC PO LV</x:t>
  </x:si>
  <x:si>
    <x:t xml:space="preserve">PODA DE ARVORE DE PORTE MENOR QUE 6 METROS EM CORTE CENTRAL, COM REDE BT PASSANTE - CODIGO 2PC.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VIVA (PO LV).</x:t>
  </x:si>
  <x:si>
    <x:t xml:space="preserve">PODA GRAM&gt;6&lt;12M REDE MT REBAIX 3MR PO LV</x:t>
  </x:si>
  <x:si>
    <x:t xml:space="preserve">PODA DE GRAMINEA DE MEDIO PORTE ENTRE 6 E 12 METROS EM CORTE RABAIXAMENTO - CODIGO 3MR. INCLUI: CORTAR GRAMINEA, CERCA VIVA, SABIÁ, UNHAS DE GATO ETC... QUE ENCONTRA-SE EMBAIXO A REDE DE MT. PAGAMENTO POR METRO LINEAR. APROPRIACAO - CUSTEIO: QUANDO EM ATIVIDADE DE MANUTENCAO, APROPRIAR NO CENTRO E CLASSE DE CUSTO ESPECIFICA DA AREA. QUANTIDADE MINIMA DE PESSOAS NECESSARIAS: 3 PESSOAS. TIPO DE TURMA: PODA LINHA VIVA (PO LV).</x:t>
  </x:si>
  <x:si>
    <x:t xml:space="preserve">PODA PALMEIRA&gt;6&lt;12M RED MT LAT 1ML PO LV</x:t>
  </x:si>
  <x:si>
    <x:t xml:space="preserve">PODA DE PALMEIRA DE MEDIO PORTE ENTRE 6 E 12 METROS EM CORTE LATERAL - CODIGO 1ML.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VIVA (PO LV).</x:t>
  </x:si>
  <x:si>
    <x:t xml:space="preserve">PODA GRAMINEA &gt;12M REDE MT LAT 3GL PO LV</x:t>
  </x:si>
  <x:si>
    <x:t xml:space="preserve">PODA DE GRAMINEA DE GRANDE PORTE ACIMA DE 12 METROS - CODIGO 3GL. INCLUI: PODAR GRAMINEA QUE ENCONTRA-SE LATERALMENTE A REDE DE MT; PAGAMENTO POR METRO LINEAR. PAGAMENTO POR METRO LINEAR. APROPRIACAO - CUSTEIO: QUANDO EM ATIVIDADE DE MANUTENCAO, APROPRIAR NO CENTRO E CLASSE DE CUSTO ESPECIFICA DA AREA. QUANTIDADE MINIMA DE PESSOAS NECESSARIAS: 3 PESSOAS. TIPO DE TURMA: PODA LINHA VIVA (PO LV).</x:t>
  </x:si>
  <x:si>
    <x:t xml:space="preserve">PODA PALMEIRA &gt;12M REDE MT LAT 1GL PO LV</x:t>
  </x:si>
  <x:si>
    <x:t xml:space="preserve">PODA DE PALMEIRA DE GRANDE PORTE MAIOR QUE 12 METROS EM CORTE LATERAL - CODIGO 1GL.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VIVA (PO LV).</x:t>
  </x:si>
  <x:si>
    <x:t xml:space="preserve">PODA ARV GRANDE PT &gt;=12M ELEV 2GE PO LV</x:t>
  </x:si>
  <x:si>
    <x:t xml:space="preserve">PODA DE ARVORE DE GRANDE PORTE EM CORTE ELEVACAO - CODIGO 2GE.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M_x000D_ETRO DA  ARVORE, REALIZANDO O SERVICO CONFORME ABNT 16246-1. ESTA ATIVIDADE COMTEMPLA A LIMPEZA E DESCARTE ADEQUADO DOS RESIDUOS.APROPRIACAO - CUSTEIO: QUANDO EM ATIVIDADE DE MANUTENCAO, APROPRIAR NO CENTRO E CLASSE DE CUSTO ESPECIFICA DA AREA. QUANTIDADE MINIMA DE PESSOAS NECESSARIAS: 3 PESSOAS. TIPO DE TURMA: PODA LINHA VIVA (PO LV).</x:t>
  </x:si>
  <x:si>
    <x:t xml:space="preserve">PODA ARV BAMBU CORTE REBAIX BAM PO LV</x:t>
  </x:si>
  <x:si>
    <x:t xml:space="preserve">PODA DE ARVORE DO TIPO BAMBU EM CORTE REBAIXAMENTO - CODIGO BAM. INCLUI: CORTAR, APARAR OU DESBASTAR AS HASTES DO BAMBU.NA QUAL SUA UNIDADE DE MEDIDA NAO E POR HASTES (TALA-TABOCA-TOCEIRA-TRONCO) E SIM POR METROS LINEAR.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t>
  </x:si>
  <x:si>
    <x:t xml:space="preserve">TURMA PODA DISPONIBILIDADE PO LV</x:t>
  </x:si>
  <x:si>
    <x:t xml:space="preserve">TURMA PODA EM DISPONIBILIDADE. INCLUI: NECESSIDADES DA CONTRATANTE EM COLOCAR A TURMA DISPONIVEL, PARA ATENDER SITUACOES DE EMERGENCIA NO SISTEMA ELETRICO, OU EXECUTAR OUTRAS ATIVIDADES QUE NAO CONSTAM NO CADERNO.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COMPOSICAO DA TURMA: CAMINHAO 4 T, 2 ELETRICISTA PODADOR E 1 ENCARREGADO. APROPRIACAO - CUSTEIO: QUANDO EM ATIVIDADE DE MANUTENCAO, APROPRIAR NO CENTRO E CLASSE DE CUSTO ESPECIFICA DA AREA. QUANTIDADE MINIMA DE PESSOAS NECESSARIAS: 3 PESSOAS. TIPO DE TURMA: PODA LINHA VIVA (PO LV).</x:t>
  </x:si>
  <x:si>
    <x:t xml:space="preserve">SUPRESSAO VEG MED/GRAND FAIXA SERVID RD</x:t>
  </x:si>
  <x:si>
    <x:t xml:space="preserve">SUPRESSAO DE ARVORE DE MEDIO E GRANDE PORTE, DENTRO OU FORA DA FAIXA DE SERVIDAO, EM REDE DE DISTRIBUICAO (RD) COM DAP MAIOR QUE 10CM. INCLUI: CORTE COMPLETO DE INDIVIDUO ARBOREO. SE FAZ NECESSARIO A AUTORIZACAO AMBIENTAL ESPECIFICA (ASV). APROPRIACAO - CUSTEIO: ATIVIDADE DE MANUTENCAO. APROPRIAR NO CENTRO E CLASSE DE CUSTO ESPECIFICA DA AREA. CONFORME NT.041.EQTL.NORMAS E QUALIDADE - FAIXA DE SERVIDAO PARA REDES E LINHAS DE DISTRIBUICAO. QUANTIDADE MINIMA DE PESSOAS RECOMENDAS: 5 PESSOAS. TIPO DE TURMA: FAIXA SERVIDAO SEMI-MECANIZADA.</x:t>
  </x:si>
  <x:si>
    <x:t xml:space="preserve">ABRIR ESTRADA DE ACESSO FAIXA RD</x:t>
  </x:si>
  <x:si>
    <x:t xml:space="preserve">ABRIR ESTRADA DE ACESSO A OBRA/MANUTENCAO (POSTE/ESTRUTURA), EM REDE DE DISTRIBUICAO (RD). INCLUI: ABRIR ESTRADA DE ACESSO A FAIXA DE SERVIDAO NA LARGURA DE 4 METROS, COM A ALARGAMENTO A CADA 250 METROS, A FIM DE PERMITIR O CRUZAMENTO DE VEICULOS. INCLUINDO A REGULARIZACAO DO TERRENO, DESVIO DE AGUAS, ETC. O CUSTO E DADO POR QUILOMETRO DE REDE. APROPRIACAO: INVESTIMENTO (ODI) QUANDO ASSOCIADA A UC. CONFORME NT.041.EQTL.NORMAS E QUALIDADE - FAIXA DE SERVIDAO PARA REDES E LINHAS DE DISTRIBUICAO. QUANTIDADE MINIMA DE PESSOAS RECOMENDAS: 4 PESSOAS. TIPO DE TURMA: FAIXA SERVIDAO MECANIZADA.</x:t>
  </x:si>
  <x:si>
    <x:t xml:space="preserve">KM</x:t>
  </x:si>
  <x:si>
    <x:t xml:space="preserve">ABRIR FAIXA SEMI-MECANIZADA RD</x:t>
  </x:si>
  <x:si>
    <x:t xml:space="preserve">ABRIR FAIXA DE TERRA SEMI-MECANIZADA, EM REDE DE DISTRIBUICAO (RD), COM VEGETACAO POUCO DENSA (ALTURA ENTRE 1 DE 3 METROS), INDEPENDENTE DO TIPO DA VEGETACAO. INCLUI: RETIRADA DE TODA VEGETACAO A NIVEL DO SOLO, COM A  RETIRADA DE VEGETACAO TIPO TREPADEIRA EXISTENTE NOS POSTES E NOS CABOS DOS ESTAIS, EXECUCAO DE ACEIROS, RETIRADA DE GALHOS E TRONCOS DE ARVORES DE DENTRO DA FAIXA. A AUTORIZACAO DEVE ESTAR CONTEMPLADA NA LINCENCA E/OU AUTORIZACAO DO ATIVO. RETIRAR A VEGETACAO A UMA DISTANCIA FORA DO EIXO DA LINHA. APROPRIACAO - INVESTIMENTO (ODI) QUANDO ASSOCIADA A UC. CONFORME NT.041.EQTL.NORMAS E QUALIDADE - FAIXA DE SERVIDAO PARA REDES E LINHAS DE DISTRIBUICAO. QUANTIDADE MINIMA DE PESSOAS RECOMENDAS: 5 PESSOAS. TIPO DE TURMA: FAIXA SERVIDAO SEMI-MECANIZADA.</x:t>
  </x:si>
  <x:si>
    <x:t xml:space="preserve">HA </x:t>
  </x:si>
  <x:si>
    <x:t xml:space="preserve">ABRIR FAIXA MECANIZADA RD</x:t>
  </x:si>
  <x:si>
    <x:t xml:space="preserve">ABRIR FAIXA DE TERRA MECANIZADA, EM REDE DE DISTRIBUICAO (RD), COM TRATOR COM LAMINA, INDEPENDENTE DO TIPO DA VEGETACAO E ALTURA. INCLUI: RETIRADA DE TODA VEGETACAO A NIVEL DO SOLO, COM A  RETIRADA DE VEGETACAO TIPO TREPADEIRA EXISTENTE NOS POSTES E NOS CABOS DOS ESTAIS, EXECUCAO DE ACEIROS, RETIRADA DE GALHOS E TRONCOS DE ARVORES DE DENTRO DA FAIXA. A AUTORIZACAO DEVE ESTAR CONTEMPLADA NA LINCENCA E/OU AUTORIZACAO DO ATIVO. APROPRIACAO - INVESTIMENTO (ODI) QUANDO ASSOCIADA A UC. CONFORME NT.041.EQTL.NORMAS E QUALIDADE - FAIXA DE SERVIDAO PARA REDES E LINHAS DE DISTRIBUICAO. QUANTIDADE MINIMA DE PESSOAS RECOMENDAS: 4 PESSOAS. TIPO DE TURMA: FAIXA SERVIDAO MECANIZADA.</x:t>
  </x:si>
  <x:si>
    <x:t xml:space="preserve">FISCALIZACAO DE OBRA LM</x:t>
  </x:si>
  <x:si>
    <x:t xml:space="preserve">SERVICO DE FISCALIZACAO DE OBRA. INCLUI: ATIVIDADES DE INSPECAO E ACOMPANHAMENTO EM CAMPO DA OBRA, COM FINALIDADE DE VERIFICAR CONFORMIDADE COM  AS ESPECIFICACOES E NORMAS TECNICAS, BEM COMO GARANTIR A ADEQUADA DOCUMENTACAO E ATUALIZACAO DA OBRA. TIPO DE TURMA: LINHA MORTA (LM).</x:t>
  </x:si>
  <x:si>
    <x:t xml:space="preserve">PROJETO ASBUILT LM</x:t>
  </x:si>
  <x:si>
    <x:t xml:space="preserve">SERVICO DE PROJETO ASBUILT. INCLUI: ELABORACAO E ATUALIZACAO DE PROJETOS CIVIS, ELETRICOS, ELETROMECANICOS E DE GEORREFERENCIAMENTO. TIPO DE TURMA: LINHA MORTA (LM).</x:t>
  </x:si>
  <x:si>
    <x:t xml:space="preserve">COMISSIONAMENTO DE OBRA LM</x:t>
  </x:si>
  <x:si>
    <x:t xml:space="preserve">SERVICO DE COMISSIONAMNETO DE OBRA. INCLUI: SUPERVISAO DA EXECUCAO DA OBRA EM CAMPO. TIPO DE TURMA: LINHA MORTA (LM).</x:t>
  </x:si>
  <x:si>
    <x:t xml:space="preserve">ENCERRAMENTO TECNICO DA OBRA LM</x:t>
  </x:si>
  <x:si>
    <x:t xml:space="preserve">ENCERRAMENTO TECNICO DA OBRA. INCLUI: CONTAGEM FISICA DAS ESTRUTURAS E KM DE REDES E COMPARATIVO COM AS QUANTIDADES APROPRIADAS NAS ODI'S. TIPO DE TURMA: LINHA MORTA (LM).</x:t>
  </x:si>
  <x:si>
    <x:t xml:space="preserve">ATEND EMERG FALTA ENERGIA COLETIVA ALIME</x:t>
  </x:si>
  <x:si>
    <x:t xml:space="preserve">ATENDIMENTO EMERGENCIAL. TIPO: FALTA DE ENERGIA COLETIVA EM ALIMENTADOR. APROPRIACAO - CUSTEIO: APROPRIAR NO CENTRO E CLASSE DE CUSTO ESPECIFICA DA AREA. CONFORME ET.206.EQTL.NORMAS E QUALIDADE - CADERNO DE SERVICOS. QUANTIDADE MINIMA DE PESSOAS RECOMENDAS: 2 PESSOAS. TIPO DE TURMA: EMERGENCIA/PLANTAO.</x:t>
  </x:si>
  <x:si>
    <x:t xml:space="preserve">ATEND EMERG FALTA ENERGIA COLETIVA MT</x:t>
  </x:si>
  <x:si>
    <x:t xml:space="preserve">ATENDIMENTO EMERGENCIAL. TIPO: FALTA DE ENERGIA COLETIVA EM MEDIA TENSAO. APROPRIACAO - CUSTEIO: APROPRIAR NO CENTRO E CLASSE DE CUSTO ESPECIFICA DA AREA. CONFORME ET.206.EQTL.NORMAS E QUALIDADE - CADERNO DE SERVICOS. QUANTIDADE MINIMA DE PESSOAS RECOMENDAS: 2 PESSOAS. TIPO DE TURMA: EMERGENCIA/PLANTAO.</x:t>
  </x:si>
  <x:si>
    <x:t xml:space="preserve">ATEND EMERG FALTA ENERGIA COLETIVA BT</x:t>
  </x:si>
  <x:si>
    <x:t xml:space="preserve">ATENDIMENTO EMERGENCIAL. TIPO: FALTA DE ENERGIA COLETIVA EM BAIXA TENSAO. APROPRIACAO - CUSTEIO: APROPRIAR NO CENTRO E CLASSE DE CUSTO ESPECIFICA DA AREA. CONFORME ET.206.EQTL.NORMAS E QUALIDADE - CADERNO DE SERVICOS. QUANTIDADE MINIMA DE PESSOAS RECOMENDAS: 2 PESSOAS. TIPO DE TURMA: EMERGENCIA/PLANTAO.</x:t>
  </x:si>
  <x:si>
    <x:t xml:space="preserve">ATEND EMERG FALTA ENERGIA INDIV</x:t>
  </x:si>
  <x:si>
    <x:t xml:space="preserve">ATENDIMENTO EMERGENCIAL. TIPO: FALTA DE ENERGIA INDIVIDUAL. APROPRIACAO - CUSTEIO: APROPRIAR NO CENTRO E CLASSE DE CUSTO ESPECIFICA DA AREA. CONFORME ET.206.EQTL.NORMAS E QUALIDADE - CADERNO DE SERVICOS. QUANTIDADE MINIMA DE PESSOAS RECOMENDAS: 2 PESSOAS. TIPO DE TURMA: EMERGENCIA/PLANTAO.</x:t>
  </x:si>
  <x:si>
    <x:t xml:space="preserve">ATEND EMERG PODA DE ARVORE</x:t>
  </x:si>
  <x:si>
    <x:t xml:space="preserve">ATENDIMENTO EMERGENCIAL. TIPO: PODA DE ARVORE. APROPRIACAO - CUSTEIO: APROPRIAR NO CENTRO E CLASSE DE CUSTO ESPECIFICA DA AREA. CONFORME ET.206.EQTL.NORMAS E QUALIDADE - CADERNO DE SERVICOS. QUANTIDADE MINIMA DE PESSOAS RECOMENDAS: 2 PESSOAS. TIPO DE TURMA: EMERGENCIA/PLANTAO.</x:t>
  </x:si>
  <x:si>
    <x:t xml:space="preserve">ATEND EMERG INST ANALISADOR QUALIDADE</x:t>
  </x:si>
  <x:si>
    <x:t xml:space="preserve">ATENDIMENTO EMERGENCIAL. TIPO: INSTALAR ANALISADOR DE QUALIDADE DE ENERGIA. APROPRIACAO - CUSTEIO: APROPRIAR NO CENTRO E CLASSE DE CUSTO ESPECIFICA DA AREA. CONFORME ET.206.EQTL.NORMAS E QUALIDADE - CADERNO DE SERVICOS. QUANTIDADE MINIMA DE PESSOAS RECOMENDAS: 2 PESSOAS. TIPO DE TURMA: EMERGENCIA/PLANTAO.</x:t>
  </x:si>
  <x:si>
    <x:t xml:space="preserve">ATEND EMERG RET ANALISADOR QUALIDADE</x:t>
  </x:si>
  <x:si>
    <x:t xml:space="preserve">ATENDIMENTO EMERGENCIAL. TIPO: RETIRAR ANALISADOR DE QUALIDADE DE ENERGIA. APROPRIACAO - CUSTEIO: APROPRIAR NO CENTRO E CLASSE DE CUSTO ESPECIFICA DA AREA. CONFORME ET.206.EQTL.NORMAS E QUALIDADE - CADERNO DE SERVICOS. QUANTIDADE MINIMA DE PESSOAS RECOMENDAS: 2 PESSOAS. TIPO DE TURMA: EMERGENCIA/PLANTAO.</x:t>
  </x:si>
  <x:si>
    <x:t xml:space="preserve">ATEND EMERG NIVEL DE TENSAO</x:t>
  </x:si>
  <x:si>
    <x:t xml:space="preserve">ATENDIMENTO EMERGENCIAL. TIPO: NIVEL DE TENSAO. APROPRIACAO - CUSTEIO: APROPRIAR NO CENTRO E CLASSE DE CUSTO ESPECIFICA DA AREA. CONFORME ET.206.EQTL.NORMAS E QUALIDADE - CADERNO DE SERVICOS. QUANTIDADE MINIMA DE PESSOAS RECOMENDAS: 2 PESSOAS. TIPO DE TURMA: EMERGENCIA/PLANTAO.</x:t>
  </x:si>
  <x:si>
    <x:t xml:space="preserve">ATEND EMERG PARA RAIOS</x:t>
  </x:si>
  <x:si>
    <x:t xml:space="preserve">ATENDIMENTO EMERGENCIAL. TIPO: PARA RAIO. APROPRIACAO - CUSTEIO: APROPRIAR NO CENTRO E CLASSE DE CUSTO ESPECIFICA DA AREA. CONFORME ET.206.EQTL.NORMAS E QUALIDADE - CADERNO DE SERVICOS. QUANTIDADE MINIMA DE PESSOAS RECOMENDAS: 2 PESSOAS. TIPO DE TURMA: EMERGENCIA/PLANTAO.</x:t>
  </x:si>
  <x:si>
    <x:t xml:space="preserve">ATEND EMERG INST TRAFO 1F ATE 15KVA</x:t>
  </x:si>
  <x:si>
    <x:t xml:space="preserve">ATENDIMENTO EMERGENCIAL. TIPO: INSTALAR TRAFO MONOFASICO MENOR OU IGUAL A 15KVA. APROPRIACAO - CUSTEIO: APROPRIAR NO CENTRO E CLASSE DE CUSTO ESPECIFICA DA AREA. CONFORME ET.206.EQTL.NORMAS E QUALIDADE - CADERNO DE SERVICOS. QUANTIDADE MINIMA DE PESSOAS RECOMENDAS: 2 PESSOAS. TIPO DE TURMA: EMERGENCIA/PLANTAO.</x:t>
  </x:si>
  <x:si>
    <x:t xml:space="preserve">ATEND EMERG RET TRAFO 1F ATE 15KVA</x:t>
  </x:si>
  <x:si>
    <x:t xml:space="preserve">ATENDIMENTO EMERGENCIAL. TIPO: RETIRAR MONOFASICO MENOR OU IGUAL A 15KVA. APROPRIACAO - CUSTEIO: APROPRIAR NO CENTRO E CLASSE DE CUSTO ESPECIFICA DA AREA. CONFORME ET.206.EQTL.NORMAS E QUALIDADE - CADERNO DE SERVICOS. QUANTIDADE MINIMA DE PESSOAS RECOMENDAS: 2 PESSOAS. TIPO DE TURMA: EMERGENCIA/PLANTAO.</x:t>
  </x:si>
  <x:si>
    <x:t xml:space="preserve">ATEND EMERG INST TRAFO 1F ACIMA 15KVA</x:t>
  </x:si>
  <x:si>
    <x:t xml:space="preserve">ATENDIMENTO EMERGENCIAL. TIPO: INSTALAR TRAFO MONOFASICO MAIOR QUE 15KVA ATE 37,5KV. APROPRIACAO - CUSTEIO: APROPRIAR NO CENTRO E CLASSE DE CUSTO ESPECIFICA DA AREA. CONFORME ET.206.EQTL.NORMAS E QUALIDADE - CADERNO DE SERVICOS. QUANTIDADE MINIMA DE PESSOAS RECOMENDAS: 2 PESSOAS. TIPO DE TURMA: EMERGENCIA/PLANTAO.</x:t>
  </x:si>
  <x:si>
    <x:t xml:space="preserve">ATEND EMERG RET TRAFO 1F ACIMA 15KVA</x:t>
  </x:si>
  <x:si>
    <x:t xml:space="preserve">ATENDIMENTO EMERGENCIAL. TIPO: RETIRAR MONOFASICO MAIOR QUE 15KVA ATE 37,5KV. APROPRIACAO - CUSTEIO: APROPRIAR NO CENTRO E CLASSE DE CUSTO ESPECIFICA DA AREA. CONFORME ET.206.EQTL.NORMAS E QUALIDADE - CADERNO DE SERVICOS. QUANTIDADE MINIMA DE PESSOAS RECOMENDAS: 2 PESSOAS. TIPO DE TURMA: EMERGENCIA/PLANTAO.</x:t>
  </x:si>
  <x:si>
    <x:t xml:space="preserve">ATEND EMERG EMERGÊNCIA IMPRODUTIVA</x:t>
  </x:si>
  <x:si>
    <x:t xml:space="preserve">ATENDIMENTO EMERGENCIAL. TIPO: EMERGENCIA IMPRODUTIVA. APROPRIACAO - CUSTEIO: APROPRIAR NO CENTRO E CLASSE DE CUSTO ESPECIFICA DA AREA. CONFORME ET.206.EQTL.NORMAS E QUALIDADE - CADERNO DE SERVICOS. QUANTIDADE MINIMA DE PESSOAS RECOMENDAS: 2 PESSOAS. TIPO DE TURMA: EMERGENCIA/PLANTAO.</x:t>
  </x:si>
  <x:si>
    <x:t xml:space="preserve">ATEND EMERG MISCEL CONEXAO</x:t>
  </x:si>
  <x:si>
    <x:t xml:space="preserve">ATENDIMENTO EMERGENCIAL. TIPO: MISCELANIA DE CONEXAO. APROPRIACAO - CUSTEIO: APROPRIAR NO CENTRO E CLASSE DE CUSTO ESPECIFICA DA AREA. CONFORME ET.206.EQTL.NORMAS E QUALIDADE - CADERNO DE SERVICOS. QUANTIDADE MINIMA DE PESSOAS RECOMENDAS: 2 PESSOAS. TIPO DE TURMA: EMERGENCIA/PLANTAO.</x:t>
  </x:si>
  <x:si>
    <x:t xml:space="preserve">ATEND EMERG MISCEL TECNICA</x:t>
  </x:si>
  <x:si>
    <x:t xml:space="preserve">ATENDIMENTO EMERGENCIAL. TIPO: MISCELANIA TECNICA. APROPRIACAO - CUSTEIO: APROPRIAR NO CENTRO E CLASSE DE CUSTO ESPECIFICA DA AREA. CONFORME ET.206.EQTL.NORMAS E QUALIDADE - CADERNO DE SERVICOS. QUANTIDADE MINIMA DE PESSOAS RECOMENDAS: 2 PESSOAS. TIPO DE TURMA: EMERGENCIA/PLANTAO.</x:t>
  </x:si>
  <x:si>
    <x:t xml:space="preserve">ATEND EMERG CORTE/RELIGACAO SOBREAVISO</x:t>
  </x:si>
  <x:si>
    <x:t xml:space="preserve">ATENDIMENTO EMERGENCIAL. TIPO: CORTE E RELIGACAO. COMPONENTES DA EQUIPE EM REGIME DE SOBREAVISO, COM VEICULO.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RECOMENDAS: 2 PESSOAS. TIPO DE TURMA: EMERGENCIA/PLANTAO.</x:t>
  </x:si>
  <x:si>
    <x:t xml:space="preserve">HORA SOBREAVISO ATENDIMENTO EMERGENCIAL</x:t>
  </x:si>
  <x:si>
    <x:t xml:space="preserve">HORA EM SOBREAVISO ATENDIMENTO EMERGENCIAL. COMPONENTES DA EQUIPE EM REGIME DE SOBREAVISO, COM VEICULO. INCLUI: A REMUNERACAO SERA POR HORA DE DISPONIBILIDADE INDEPENDENTE DA ATIVIDADE EXECUTADA, QUE DEVE SER COMPATIVEL COM A TURMA. APROPRIACAO - CUSTEIO: APROPRIAR NO CENTRO E CLASSE DE CUSTO ESPECIFICA DA AREA. CONFORME ET.206.EQTL.NORMAS E QUALIDADE - CADERNO DE SERVICOS. QUANTIDADE MINIMA DE PESSOAS RECOMENDAS: 2 PESSOAS. TIPO DE TURMA: EMERGENCIA/PLANTAO.</x:t>
  </x:si>
  <x:si>
    <x:t xml:space="preserve">HORA TRABALHADA EM ATENDIM EMERGENCIAL</x:t>
  </x:si>
  <x:si>
    <x:t xml:space="preserve">HORA TRABALHADA EM ATENDIMENTO EMERGENCIAL. APROPRIACAO - CUSTEIO: APROPRIAR NO CENTRO E CLASSE DE CUSTO ESPECIFICA DA AREA. CONFORME ET.206.EQTL.NORMAS E QUALIDADE - CADERNO DE SERVICOS. QUANTIDADE MINIMA DE PESSOAS RECOMENDAS: 2 PESSOAS. TIPO DE TURMA: EMERGENCIA/PLANTAO.</x:t>
  </x:si>
  <x:si>
    <x:t xml:space="preserve">HORA EM DISPONIB ATENDIMENTO EMERGENCIAL</x:t>
  </x:si>
  <x:si>
    <x:t xml:space="preserve">HORA EM DISPONIBILIDADE ATENDIMENTO EMERGENCIAL.</x:t>
  </x:si>
  <x:si>
    <x:t xml:space="preserve">INST/RET POSTE TELESCOPICO EMERG LM</x:t>
  </x:si>
  <x:si>
    <x:t xml:space="preserve">INSTALAR E RETIRAR POSTE TELESCOPICO DE EMERGENCIA. INCLUI: DESLOCAMENTO DO POSTE, ESTABILIZACAO COM AS SAPATAS, ELEVACAO/DESCIDA DO POSTE E AMARRACAO/DESAMARRACAO DO CONDUTOR. APROPRIACAO-CUSTEIO: QUANDO EM ATIVIDADE DE MANUTENCAO, APROPRIAR NO CENTRO E CLASSE DE CUSTO ESPECIFICA DA AREA. CONFORME ET.206.EQTL.NORMAS E QUALIDADE-CADERNO DE SERVICOS. QUANTIDADE MINIMA DE PESSOAS RECOMENDAS: 2 PESSOAS. TIPO DE TURMA: EMERGENCIA/PLANTAO.</x:t>
  </x:si>
  <x:si>
    <x:t xml:space="preserve">OPERAR/MANOB CHAVE/GRAMPO LV ATEND EMERG</x:t>
  </x:si>
  <x:si>
    <x:t xml:space="preserve">OPERAR E/ OU MANOBRAR(ABRIR E FECHAR) CHAVES (FUSIVEL/FACA/TRIPOLARES) OU GRAMPOS DE LINHA VIVA. INCLUI: ABRIR E FECHAR CHAVES, EQUIPAMENTOS OU GRAMPOS DE LINHA VIVA, EM UMA MESMA ESTRUTURA, COM OBJETIVO DE MANOBRAS PARA SERVICOS DE CONSTRUCAO E MANUTENCAO. INCLUI A SUBSTITUICAO DE ELOS FUSIVEIS E/OU CARTUCHOS CASO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PESSOAS. TIPO DE TURMA: EMERGENCIA/PLANTAO.</x:t>
  </x:si>
  <x:si>
    <x:t xml:space="preserve">PERDAS</x:t>
  </x:si>
  <x:si>
    <x:t xml:space="preserve">SERV FISCALIZACAO EQ SUSTENTACAO SMC</x:t>
  </x:si>
  <x:si>
    <x:t xml:space="preserve">SERVICO DE FISCALIZACAO EM UNIDADES CONSUMIDORAS DE CLIENTES DE MEDICAO CENTRALIZADA (SMC). INCLUI: FISCALIZAR E INSPECIONAR. APROPRIACAO - CUSTEIO: APROPRIAR NO CENTRO E CLASSE DE CUSTO ESPECIFICA DA AREA. CONFORME ET.205.EQTL.NORMAS E QUALIDADE - CADERNO DE SERVICOS. QUANTIDADE MINIMA DE PESSOAS RECOMENDAS: 2 PESSOAS. TIPO DE TURMA: SMC.</x:t>
  </x:si>
  <x:si>
    <x:t xml:space="preserve">INST RAM CONC/PLEX C VEIC SUST SMC</x:t>
  </x:si>
  <x:si>
    <x:t xml:space="preserve">INSTALAR RAMAL DE CONEXAO DO CLIENTE, EM CABO CONCENTRICO OU MULTIPLEXADO, INDEPENDENTE DO NUMERO DE FASES E BITOLA DO CONDUTOR, EM UNIDADE CONSUMIDORA GRUPO B. ESSA ATIVIDADE SERA APLICADA PARA RAMAL, INDEPENDENTE DO COMPRIMENTO, COM PAGAMENTO POR UNIDADE. INCLUI: INSTALAR, CONECTAR, ANCORAR E TENSIONAR CONDUTOR DO RAMAL DE CONEXAO, DESDE O MEDIDOR DO CONCENTRADOR ATE O TLI, COM O USO DE SEAL TUBE, CASO NECESSARIO. PARA AREAS COM ACESSO VEICULAR. APROPRIACAO - INVESTIMENTO: QUANDO ASSOCIADA A UC ESSA ATIVIDADE DEVE SER APROPRIADA NA ODM. CONFORME ET.205.EQTL.NORMAS E QUALIDADE - CADERNO DE SERVICOS. QUANTIDADE MINIMA DE PESSOAS RECOMENDAS: 2 PESSOAS. TIPO DE TURMA: SUSTENTACAO SMC LM.</x:t>
  </x:si>
  <x:si>
    <x:t xml:space="preserve">RET RAM CONC/PLEX C VEIC SUST SMC</x:t>
  </x:si>
  <x:si>
    <x:t xml:space="preserve">RETIRAR RAMAL DE CONEXAO DO CLIENTE, EM CABO CONCENTRICO OU MULTIPLEXADO, INDEPENDENTE DO NUMERO DE FASES E BITOLA DO CONDUTOR, EM UNIDADE CONSUMIDORA GRUPO B. ESSA ATIVIDADE SERA APLICADA PARA RAMAL, INDEPENDENTE DO COMPRIMENTO, COM PAGAMENTO POR UNIDADE. INCLUI: RETIRAR CONDUTOR. PARA AREAS COM ACESSO VEICULAR. APROPRIACAO - INVESTIMENTO: QUANDO ASSOCIADA A UC ESSA ATIVIDADE DEVE SER APROPRIADA NA ODD. CONFORME ET.205.EQTL.NORMAS E QUALIDADE - CADERNO DE SERVICOS. QUANTIDADE MINIMA DE PESSOAS RECOMENDADAS: 2 PESSOAS. TIPO DE TURMA: SUSTENTACAO SMC LM.</x:t>
  </x:si>
  <x:si>
    <x:t xml:space="preserve">INST MEDIDOR CONCENTR C/ TLI SUST SMC</x:t>
  </x:si>
  <x:si>
    <x:t xml:space="preserve">INSTALAR MEDIDOR E TERMINAL DE LEITURA EM REDE PADRAO RSB; INCLUI: INSTALAR MEDIDOR NO CONCENTRADOR E INSTALAR TERMINAL DE LEITURA COM CAIXA, CASO NECESSARIO, EM UNIDADE CONSUMIDORA DO GRUPO B TELEMEDIDA, CONECTAR TODOS OS CONDUTORES DE ENTRADA E SAIDA NOS BORNES DO MEDIDOR (UTILIZAR CONECTOR PINO EM TODAS AS CONEXOES), TESTAR COMUNICACAO DO MEDIDOR/TLI, VINCULO AO EQUIPAMENTO, MEDIR TENSAO DE FORNECIMENTO, LACRAR CAIXA DE MEDICAO. APROPRIACAO - INVESTIMENTO: QUANDO ASSOCIADA A UC ESSA ATIVIDADE DEVE SER APROPRIADA NA ODM. CONFORME ET.205.EQTL.NORMAS E QUALIDADE - CADERNO DE SERVICOS. QUANTIDADE MINIMA DE PESSOAS RECOMENDADAS: 2 PESSOAS. TIPO DE TURMA: SUSTENTACAO SMC LM.</x:t>
  </x:si>
  <x:si>
    <x:t xml:space="preserve">RET MEDIDOR CONCENTR C/ TLI SUST SMC</x:t>
  </x:si>
  <x:si>
    <x:t xml:space="preserve">RETIRAR MEDIDOR E TERMINAL DE LEITURA EM REDE PADRAO RSB; INCLUI: RETIRAR MEDIDOR DO CONCENTRADOR E RETIRAR TERMINAL DE LEITURA COM CAIXA, CASO NECESSARIO, EM UNIDADE CONSUMIDORA DO GRUPO B TELEMEDIDA, LACRAR CAIXA DE MEDICAO. APROPRIACAO - INVESTIMENTO: QUANDO ASSOCIADA A UC ESSA ATIVIDADE DEVE SER APROPRIADA NA ODD. CONFORME ET.205.EQTL.NORMAS E QUALIDADE - CADERNO DE SERVICOS. QUANTIDADE MINIMA DE PESSOAS RECOMENDADAS: 2 PESSOAS. TIPO DE TURMA: SUSTENTACAO SMC LM.</x:t>
  </x:si>
  <x:si>
    <x:t xml:space="preserve">INST TERMINAL LEITURA TLI SUST SMC</x:t>
  </x:si>
  <x:si>
    <x:t xml:space="preserve">INSTALAR TERMINAL DE LEITURA EM REDE PADRAO RSB; INCLUI: INSTALAR TERMINAL DE LEITURA COM CAIXA, CASO NECESSARIO, EM UNIDADE CONSUMIDORA DO GRUPO B TELEMEDIDA, CONECTAR TODOS OS CONDUTORES NOS BORNES DO TERMINAL, TESTAR COMUNICACAO DO MEDIDOR/TLI, VINCULO AO EQUIPAMENTO, MEDIR TENSAO DE FORNECIMENTO, LACRAR CAIXA DE MEDICAO. COMPREENDE CADASTRO DO CLIENTE COM IMPLANTACAO DO SISTEMA COMERCIAL. APROPRIACAO - INVESTIMENTO: QUANDO ASSOCIADA A UC ESSA ATIVIDADE DEVE SER APROPRIADA NA ODM. CONFORME ET.205.EQTL.NORMAS E QUALIDADE - CADERNO DE SERVICOS. QUANTIDADE MINIMA DE PESSOAS RECOMENDADAS: 2 PESSOAS. TIPO DE TURMA: SUSTENTACAO SMC LM.</x:t>
  </x:si>
  <x:si>
    <x:t xml:space="preserve">RET TERMINAL LEITURA TLI SUST SMC</x:t>
  </x:si>
  <x:si>
    <x:t xml:space="preserve">RETIRAR TERMINAL DE LEITURA EM REDE PADRAO RSB; INCLUI: RETIRAR TERMINAL DE LEITURA COM CAIXA, CASO NECESSARIO, EM UNIDADE CONSUMIDORA DO GRUPO B TELEMEDIDA, DESCONECTAR TODOS OS CONDUTORES NOS BORNES DO TERMINAL. COMPREENDE REGISTRO NO SISTEMA COMERCIAL. APROPRIACAO - INVESTIMENTO: QUANDO ASSOCIADA A UC ESSA ATIVIDADE DEVE SER APROPRIADA NA ODM. CONFORME ET.205.EQTL.NORMAS E QUALIDADE - CADERNO DE SERVICOS. QUANTIDADE MINIMA DE PESSOAS RECOMENDADAS: 2 PESSOAS. TIPO DE TURMA: SUSTENTACAO SMC LM.</x:t>
  </x:si>
  <x:si>
    <x:t xml:space="preserve">INST CONCENTR-CS PRI/SEC INDIV SMC LM</x:t>
  </x:si>
  <x:si>
    <x:t xml:space="preserve">INSTALAR UM CONCENTRADOR PRIMARIO/SECUNDARIO. INCLUI: INSTALAR CONCENTRADOR, CABO DE ALIMENTAÇÃO COM CONEXÃO ENTRE REDE BT E CONCENTRADOR, BLINDAGEM DA CONEXAO E INTERLIGAR AO SISTEMA DE ATERRAMENTO EXISTENTE. APROPRIACAO - INVESTIMENTO: QUANDO ASSOCIADA A UC ESSA ATIVIDADE DEVE SER APROPRIADA NA ODM. CONFORME ET.205.EQTL.NORMAS E QUALIDADE - CADERNO DE SERVICOS. QUANTIDADE MINIMA DE PESSOAS RECOMENDADAS: 2 PESSOAS. TIPO DE TURMA: SMC LM.</x:t>
  </x:si>
  <x:si>
    <x:t xml:space="preserve">RET CONCENTR-CS PRI/SEC INDIV SMC LM</x:t>
  </x:si>
  <x:si>
    <x:t xml:space="preserve">RETIRAR UM CONCENTRADOR PRIMARIO/SECUNDARIO. INCLUI: RETIRAR CONCENTRADOR, CABO DE ALIMENTAÇÃO COM CONEXÃO ENTRE REDE BT E CONCENTRADOR, BLINDAGEM DA CONEXAO E DESCONECTAR AO SISTEMA DE ATERRAMENTO EXISTENTE. APROPRIACAO - INVESTIMENTO: QUANDO ASSOCIADA A UC ESSA ATIVIDADE DEVE SER APROPRIADA NA ODD. CONFORME ET.205.EQTL.NORMAS E QUALIDADE - CADERNO DE SERVICOS. QUANTIDADE MINIMA DE PESSOAS RECOMENDADAS: 2 PESSOAS. TIPO DE TURMA: SMC LM.</x:t>
  </x:si>
  <x:si>
    <x:t xml:space="preserve">INST BLINDAGEM NA BT NOVO SUST SMC</x:t>
  </x:si>
  <x:si>
    <x:t xml:space="preserve">INSTALAR BLINDAGEM NO CONDUTOR DE BT NOVO. INCLUI: INSTALAR UMA BLINDAGEM NO CONDUTOR DE BAIXA TENSAO. APLICAVEL APENAS EM CONDUTOR NOVO, SENDO POSSIVEL ATE DUAS BLINDAGENS POR VAO. APROPRIACAO - INVESTIMENTO: QUANDO ASSOCIADA A UC ESSA ATIVIDADE DEVE SER APROPRIADA NA ODI. CONFORME ET.205.EQTL.NORMAS E QUALIDADE - CADERNO DE SERVICOS. QUANTIDADE MINIMA DE PESSOAS RECOMENDADAS: 2 PESSOAS. TIPO DE TURMA: SUSTENTACAO SMC LM.</x:t>
  </x:si>
  <x:si>
    <x:t xml:space="preserve">RET BLINDAGEM NA BT NOVO SUST SMC</x:t>
  </x:si>
  <x:si>
    <x:t xml:space="preserve">RETIRAR BLINDAGEM NO CONDUTOR DE BT NOVO. INCLUI: LIGAR NÍVEL 1 SOLICITANDO ACESSO AO CS, DESCONECTAR CABO DE BT INTERLIGADO AO CS, RETIRAR BLINDAGEM EXISTENTE, RECONECTAR CABO DE BT AO CS, LIGAR PARA NÍVEL 1 SOLICITANDO TRAVAMENTO DO CS. APROPRIACAO - INVESTIMENTO: QUANDO ASSOCIADA A UC ESSA ATIVIDADE DEVE SER APROPRIADA NA ODI. CONFORME ET.205.EQTL.NORMAS E QUALIDADE - CADERNO DE SERVICOS. QUANTIDADE MINIMA DE PESSOAS RECOMENDADAS: 2 PESSOAS. TIPO DE TURMA: SUSTENTACAO SMC LM.</x:t>
  </x:si>
  <x:si>
    <x:t xml:space="preserve">INST ATERRAMENT CONCENTR 1HASTE SUST SMC</x:t>
  </x:si>
  <x:si>
    <x:t xml:space="preserve">INSTALAR ATERRAMENTO DO CONCENTRADOR COM 1 HASTE. INCLUI: INSTALAR SISTEMAS DE ATERRAMENTO COMPLETO (CABO, HASTE E OCNEXOES). APROPRIACAO - IAPROPRIACAO - INVESTIMENTO: QUANDO ASSOCIADA A UC ESSA ATIVIDADE DEVE SER APROPRIADA NA ODM. CONFORME ET.205.EQTL.NORMAS E QUALIDADE - CADERNO DE SERVICOS. QUANTIDADE MINIMA DE PESSOAS RECOMENDADAS: 2 PESSOAS. TIPO DE TURMA: SUSTENTACAO SMC LM.</x:t>
  </x:si>
  <x:si>
    <x:t xml:space="preserve">INST MEDIDOR ELETRONICO SUST SMC</x:t>
  </x:si>
  <x:si>
    <x:t xml:space="preserve">INSTALAR MEDIDOR ELETRONICO, EM UNIDADE CONSUMIDORA GRUPO B. INCLUI: INSTALAR MEDIDOR, CONECTAR TODOS OS CONDUTORES DE ENTRADA E SAIDA NOS BORNES DO MEDIDOR, CONECTAR CONDUTORES NA ENTRADA DO DISJUNTOR DO CLIENTE (UTILIZAR CONECTOR PINO EM TODAS AS CONEXOES), TESTAR MEDIDOR, TESTE DE COMUNICACAO, VINCULO AO EQUIPAMENTO, MEDIR TENSAO DE FORNECIMENTO, LACRAR CAIXA DE MEDICAO. APROPRIACAO - INVESTIMENTO: QUANDO ASSOCIADA A UC ESSA ATIVIDADE DEVE SER APROPRIADA NA ODM. CONFORME ET.205.EQTL.NORMAS E QUALIDADE - CADERNO DE SERVICOS. QUANTIDADE MINIMA DE PESSOAS RECOMENDADAS: 2 PESSOAS. TIPO DE TURMA: SUSTENTACAO SMC LM.</x:t>
  </x:si>
  <x:si>
    <x:t xml:space="preserve">RET MEDIDOR ELETRONICO SUST SMC</x:t>
  </x:si>
  <x:si>
    <x:t xml:space="preserve">RETIRAR MEDIDOR ELETRONICO, EM UNIDADE CONSUMIDORA GRUPO B. INCLUI: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ET.205.EQTL.NORMAS E QUALIDADE - CADERNO DE SERVICOS. QUANTIDADE MINIMA DE PESSOAS RECOMENDADAS: 2 PESSOAS. TIPO DE TURMA: SUSTENTACAO SMC LM.</x:t>
  </x:si>
  <x:si>
    <x:t xml:space="preserve">INST CAIXA MEDICAO 200A POSTE SUST SMC</x:t>
  </x:si>
  <x:si>
    <x:t xml:space="preserve">INSTALAR CAIXA DE MEDICAO EM POSTE, REDE RSB, INDEPENDENTE DO NUMERO DE FASES. INCLUI: FIXAR CAIXA DE MEDICAO, ELETRODUTO, CONDUTOR, CONEXOES EM GERAL E CONECTAR FIO DE ATERRAMENTO. APROPRIACAO - INVESTIMENTO: QUANDO ASSOCIADA A UC ESSA ATIVIDADE DEVE SER APROPRIADA NA ODI. CONFORME ET.205.EQTL.NORMAS E QUALIDADE - CADERNO DE SERVICOS. QUANTIDADE MINIMA DE PESSOAS RECOMENDADAS: 2 PESSOAS. TIPO DE TURMA: SUSTENTACAO SMC LM.</x:t>
  </x:si>
  <x:si>
    <x:t xml:space="preserve">INST SUPORTE/PROLONG CONCENTRADOR SMC LM</x:t>
  </x:si>
  <x:si>
    <x:t xml:space="preserve">INSTALAR SUPORTE E PROLONGADOR PARA FIXACAO DE CONCENTRADOR. INCLUI: INSTALAR SUPORTE COM PROLONGADOR PARA UM OU TRES CONCENTRADORES. APROPRIACAO - INVESTIMENTO: QUANDO ASSOCIADA A UC ESSA ATIVIDADE DEVE SER APROPRIADA NA ODM. CONFORME ET.205.EQTL.NORMAS E QUALIDADE - CADERNO DE SERVICOS. QUANTIDADE MINIMA DE PESSOAS RECOMENDADAS: 2 PESSOAS. TIPO DE TURMA: SMC LM.</x:t>
  </x:si>
  <x:si>
    <x:t xml:space="preserve">RET SUPORTE/PROLONG CONCENTRADOR SMC LM</x:t>
  </x:si>
  <x:si>
    <x:t xml:space="preserve">RETIRAR SUPORTE E PROLONGADOR PARA FIXACAO DE CONCENTRADOR. INCLUI: RETIRAR SUPORTE COM PROLONGADOR PARA UM OU TRES CONCENTRADORES. APROPRIACAO - INVESTIMENTO: QUANDO ASSOCIADA A UC ESSA ATIVIDADE DEVE SER APROPRIADA NA ODD. CONFORME ET.205.EQTL.NORMAS E QUALIDADE - CADERNO DE SERVICOS. QUANTIDADE MINIMA DE PESSOAS RECOMENDADAS: 2 PESSOAS. TIPO DE TURMA: SMC LM.</x:t>
  </x:si>
  <x:si>
    <x:t xml:space="preserve">INST ROTEADOR/COLETOR COMUNICACAO SMC LM</x:t>
  </x:si>
  <x:si>
    <x:t xml:space="preserve">INSTALAR ROTEADOR/COLETOR DE COMUNICACAO DO SMC. INCLUI: INSTALAR EQUIPAMENTO, TESTE DE COMUNICACAO E VINCULO AO EQUIPAMENTO. APROPRIACAO - INVESTIMENTO: QUANDO ASSOCIADA A UC ESSA ATIVIDADE DEVE SER APROPRIADA NA ODI. CUSTEIO: QUANDO EM ATIVIDADE DE MANUTENCAO, APROPRIAR NO CENTRO E CLASSE DE CUSTO ESPECIFICA DA AREA. CONFORME ET.205.EQTL.NORMAS E QUALIDADE - CADERNO DE SERVICOS. QUANTIDADE MINIMA DE PESSOAS RECOMENDADAS: 2 PESSOAS. TIPO DE TURMA: SMC LM.</x:t>
  </x:si>
  <x:si>
    <x:t xml:space="preserve">RET ROTEADOR/COLETOR COMUNICACAO SMC LM</x:t>
  </x:si>
  <x:si>
    <x:t xml:space="preserve">RETIRAR ROTEADOR/COLETOR DE COMUNICACAO DO SMC. INCLUI: RETIRAR EQUIPAMENTO. APROPRIACAO - INVESTIMENTO: QUANDO ASSOCIADA A UC ESSA ATIVIDADE DEVE SER APROPRIADA NA ODI. CUSTEIO: QUANDO EM ATIVIDADE DE MANUTENCAO, APROPRIAR NO CENTRO E CLASSE DE CUSTO ESPECIFICA DA AREA. CONFORME ET.205.EQTL.NORMAS E QUALIDADE - CADERNO DE SERVICOS. QUANTIDADE MINIMA DE PESSOAS RECOMENDADAS: 2 PESSOAS. TIPO DE TURMA: SMC LM.</x:t>
  </x:si>
  <x:si>
    <x:t xml:space="preserve">INST MODEM TELEMED SMC LM</x:t>
  </x:si>
  <x:si>
    <x:t xml:space="preserve">INSTALAR MODEM EM TELEMEDICAO, EM REDE PADRAO RSB; INCLUI: INSTALAR COMPONENTE REMOTA DE COMUNICACAO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t>
  </x:si>
  <x:si>
    <x:t xml:space="preserve">RET MODEM TELEMED SMC LM</x:t>
  </x:si>
  <x:si>
    <x:t xml:space="preserve">RETIRAR MODEM EM TELEMEDICAO, EM REDE PADRAO RSB; INCLUI: RETIRAR COMPONENTE REMOTA DE COMUNICACAO EM CONCENTRADOR PRIMARIO E SECUNDARIO. APROPRIACAO - INVESTIMENTO: QUANDO ASSOCIADA A UC ESSA ATIVIDADE DEVE SER APROPRIADA NA ODM. CONFORME ET.205.EQTL.NORMAS E QUALIDADE - CADERNO DE SERVICOS. QUANTIDADE MINIMA DE PESSOAS RECOMENDADAS: 2 PESSOAS. TIPO DE TURMA: SMC LM.</x:t>
  </x:si>
  <x:si>
    <x:t xml:space="preserve">INST RADIO TELEMED SMC LM</x:t>
  </x:si>
  <x:si>
    <x:t xml:space="preserve">INSTALAR RADIO EM TELEMEDICAO, EM REDE PADRAO RSB; INCLUI: INSTALAR COMPONENTE RADIO RF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t>
  </x:si>
  <x:si>
    <x:t xml:space="preserve">RET RADIO TELEMED SMC LM</x:t>
  </x:si>
  <x:si>
    <x:t xml:space="preserve">RETIRAR RADIO EM TELEMEDICAO, EM REDE PADRAO RSB; INCLUI: RETIRAR COMPONENTE RADIO RF EM CONCENTRADOR PRIMARIO E SECUNDARIO. APROPRIACAO - INVESTIMENTO: QUANDO ASSOCIADA A UC ESSA ATIVIDADE DEVE SER APROPRIADA NA ODM. CONFORME ET.205.EQTL.NORMAS E QUALIDADE - CADERNO DE SERVICOS. QUANTIDADE MINIMA DE PESSOAS RECOMENDADAS: 2 PESSOAS. TIPO DE TURMA: SMC LM.</x:t>
  </x:si>
  <x:si>
    <x:t xml:space="preserve">INST CPU TELEMED SMC LM</x:t>
  </x:si>
  <x:si>
    <x:t xml:space="preserve">INSTALAR CPU EM TELEMEDICAO, EM REDE PADRAO RSB; INCLUI: INSTALAR COMPONENTE CPU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t>
  </x:si>
  <x:si>
    <x:t xml:space="preserve">RET CPU TELEMED SMC LM</x:t>
  </x:si>
  <x:si>
    <x:t xml:space="preserve">RETIRAR CPU EM TELEMEDICAO, EM REDE PADRAO RSB; INCLUI: RETIRAR COMPONENTE CPU EM CONCENTRADOR PRIMARIO E SECUNDARIO. APROPRIACAO - INVESTIMENTO: QUANDO ASSOCIADA A UC ESSA ATIVIDADE DEVE SER APROPRIADA NA ODM. CONFORME ET.205.EQTL.NORMAS E QUALIDADE - CADERNO DE SERVICOS. QUANTIDADE MINIMA DE PESSOAS RECOMENDADAS: 2 PESSOAS. TIPO DE TURMA: SMC LM.</x:t>
  </x:si>
  <x:si>
    <x:t xml:space="preserve">INST ANTENA TELEMED SMC LM</x:t>
  </x:si>
  <x:si>
    <x:t xml:space="preserve">INSTALAR ANTENA EM TELEMEDICAO, EM REDE PADRAO RSB; INCLUI: INSTALAR COMPONENTE ANTENA DE COMUNICACAO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t>
  </x:si>
  <x:si>
    <x:t xml:space="preserve">RET ANTENA TELEMED SMC LM</x:t>
  </x:si>
  <x:si>
    <x:t xml:space="preserve">RETIRAR ANTENA EM TELEMEDICAO, EM REDE PADRAO RSB; INCLUI: RETIRAR COMPONENTE ANTENA DE COMUNICACAO EM CONCENTRADOR PRIMARIO E SECUNDARIO. APROPRIACAO - INVESTIMENTO: QUANDO ASSOCIADA A UC ESSA ATIVIDADE DEVE SER APROPRIADA NA ODM. CONFORME ET.205.EQTL.NORMAS E QUALIDADE - CADERNO DE SERVICOS. QUANTIDADE MINIMA DE PESSOAS RECOMENDADAS: 2 PESSOAS. TIPO DE TURMA: SMC LM.</x:t>
  </x:si>
  <x:si>
    <x:t xml:space="preserve">INST MED FISCA TOTALIZ TD S/LEV SUST SMC</x:t>
  </x:si>
  <x:si>
    <x:t xml:space="preserve">INSTALAR MEDICAO FISCAL TOTALIZADORA NO POSTE, NA SAIDA DO SECUNDARIO DO TRANSFORMADOR DE DISTRIBUICAO (TD) SEM LEVANTAMENTO DAS UC'S E IP'S DO CIRCUITO. INCLUI: INSTALAR MEDICAO TOTALIZADORA (TC E MEDICAO FISCAL), NA SAIDA DO SECUNDARIO DO TRAFO COM TODAS AS CONEXOES NECESSARIAS. APROPRIACAO - INVESTIMENTO: QUANDO ASSOCIADA A UC ESSA ATIVIDADE DEVE SER APROPRIADA NA ODI. CONFORME ET.206.EQTL.NORMAS E QUALIDADE - CADERNO DE SERVICOS. QUANTIDADE MINIMA DE PESSOAS RECOMENDAS: 2 PESSOAS. TIPO DE TURMA: SUSTENTACAO SMC LM.</x:t>
  </x:si>
  <x:si>
    <x:t xml:space="preserve">RET MED FISCA TOTALIZ TD S/LEV SUST SMC</x:t>
  </x:si>
  <x:si>
    <x:t xml:space="preserve">RETIRAR MEDICAO FISCAL TOTALIZADORA DO POSTE, NA SAIDA DO SECUNDARIO DO TRANSFORMADOR DE DISTRIBUICAO (TD) SEM LEVANTAMENTO DAS UC'S E IP'S DO CIRCUITO.. CONSISTE EM RETIRAR O CONJUNTO DE MEDICAO INDIRETA (TC E MEDICAO FISCAL), INSTALADO ANTERIORMENTE. APROPRIACAO - INVESTIMENTO: QUANDO ASSOCIADA A UC ESSA ATIVIDADE DEVE SER APROPRIADA NA ODI. CONFORME ET.206.EQTL.NORMAS E QUALIDADE - CADERNO DE SERVICOS. QUANTIDADE MINIMA DE PESSOAS RECOMENDAS: 2 PESSOAS. TIPO DE TURMA: SUSTENTACAO SMC LM.</x:t>
  </x:si>
  <x:si>
    <x:t xml:space="preserve">INST MED FISCA CONVENC TD S/LEV SUST SMC</x:t>
  </x:si>
  <x:si>
    <x:t xml:space="preserve">INSTALAR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SUSTENTACAO SMC LM.</x:t>
  </x:si>
  <x:si>
    <x:t xml:space="preserve">RET MED FISCA CONVENC TD S/LEV SUST SMC</x:t>
  </x:si>
  <x:si>
    <x:t xml:space="preserve">RETIRAR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SUSTENTACAO SMC LM.</x:t>
  </x:si>
  <x:si>
    <x:t xml:space="preserve">INST POSTE MET QUAD 7M RD SUST SMC</x:t>
  </x:si>
  <x:si>
    <x:t xml:space="preserve">INSTALAR POSTE METALICO QUADRADO DE 7 METROS (INTEIRO OU SECCIONADO) EM REDE DE DISTRIBUICAO, INCLUI: ABRIR CAVA, LOCACAO E INSTALACAO DO POSTE. APROPRIACAO - INVESTIMENTO: QUANDO ASSOCIADA A UC ESSA ATIVIDADE DEVE SER APROPRIADA NA ODI. CONFORME ET.206.EQTL.NORMAS E QUALIDADE - CADERNO DE SERVICOS. QUANTIDADE MINIMA DE PESSOAS RECOMENDAS: 2 PESSOAS. TIPO DE TURMA: LINHA MORTA (LM).</x:t>
  </x:si>
  <x:si>
    <x:t xml:space="preserve">INST RAM CONC/PLEX S VEIC SUSTEN SMC </x:t>
  </x:si>
  <x:si>
    <x:t xml:space="preserve">INSTALAR RAMAL DE CONEXAO DO CLIENTE, EM CABO CONCENTRICO OU MULTIPLEXADO, INDEPENDENTE DO NUMERO DE FASES E BITOLA DO CONDUTOR, EM UNIDADE CONSUMIDORA GRUPO B. ESSA ATIVIDADE SERA APLICADA PARA RAMAL, INDEPENDENTE DO COMPRIMENTO, COM PAGAMENTO POR UNIDADE. INCLUI: INSTALAR, CONECTAR, ANCORAR E TENSIONAR CONDUTOR DO RAMAL DE CONEXAO, DESDE O MEDIDOR DO CONCENTRADOR ATE O TLI, COM O USO DE SEAL TUBE, CASO NECESSARIO. PARA AREAS SEM ACESSO VEICULAR. ATIVIDADE EM SUSTENTACAO, APLICAÇÃO PONTUAL PARA NOVAS LIGAÇÕES E SUBSTITUIÇÃO DE RAMAL EXISTENTE. APROPRIACAO - INVESTIMENTO: QUANDO ASSOCIADA A UC ESSA ATIVIDADE DEVE SER APROPRIADA NA ODM. CONFORME ET.205.EQTL.NORMAS E QUALIDADE - CADERNO DE SERVICOS. QUANTIDADE MINIMA DE PESSOAS RECOMENDAS: 2 PESSOAS. TIPO DE TURMA: SMC LM. </x:t>
  </x:si>
  <x:si>
    <x:t xml:space="preserve">RET RAM CONC/PLEX S VEIC SUSTEN SMC LM </x:t>
  </x:si>
  <x:si>
    <x:t xml:space="preserve">RETIRAR RAMAL DE CONEXAO DO CLIENTE, EM CABO CONCENTRICO OU MULTIPLEXADO, INDEPENDENTE DO NUMERO DE FASES E BITOLA DO CONDUTOR, EM UNIDADE CONSUMIDORA GRUPO B. ESSA ATIVIDADE SERA APLICADA PARA RAMAL, INDEPENDENTE DO COMPRIMENTO, COM PAGAMENTO POR UNIDADE. INCLUI: RETIRAR CONDUTOR. PARA AREAS SEM ACESSO VEICULAR. ATIVIDADE EM SUSTENTACAO, APLICAÇÃO PONTUAL PARA NOVAS LIGAÇÕES E SUBSTITUIÇÃO DE RAMAL EXISTENTE. APROPRIACAO - INVESTIMENTO: QUANDO ASSOCIADA A UC ESSA ATIVIDADE DEVE SER APROPRIADA NA ODD. CONFORME ET.205.EQTL.NORMAS E QUALIDADE - CADERNO DE SERVICOS. QUANTIDADE MINIMA DE PESSOAS RECOMENDADAS: 2 PESSOAS. TIPO DE TURMA: SMC LM. </x:t>
  </x:si>
  <x:si>
    <x:t xml:space="preserve">INST PADRAO ENTRADA COMPLETO NORM STC</x:t>
  </x:si>
  <x:si>
    <x:t xml:space="preserve">INSTALAR PADRAO DE ENTRADA COMPLETO, EM POSTE METALICO (5M OU 7M) OU PONTALETE (PAREDE), INDEPENDENTE DO NUMERO DE FASES. INCLUI: ABRIR CAVA E INSTALAR POSTE METALICO (5M TANGENTE / 7M TRAVESSIA) OU FIXACAO DO PONTALETE, CURVAS, CAIXA DE MEDICAO E PROTECAO, CONJUNTO DE ATERRAMENTO E DISJUNTOR. QUANDO EM PONTALETE A FIXACAO DEVE SER NA ESTRUTURA DA PAREDE. APROPRIACAO - INVESTIMENTO: QUANDO ASSOCIADA A UC ESSA ATIVIDADE DEVE SER APROPRIADA NA ODS. CONFORME ET.206.EQTL.NORMAS E QUALIDADE - CADERNO DE SERVICOS. QUANTIDADE MINIMA DE PESSOAS RECOMENDAS: 2 PESSOAS. TIPO DE TURMA: NORMALIZACAO STC.</x:t>
  </x:si>
  <x:si>
    <x:t xml:space="preserve">INST PADRAO ENTRADA PARCIAL NORM STC</x:t>
  </x:si>
  <x:si>
    <x:t xml:space="preserve">INSTALAR PADRAO DE ENTRADA PARCIAL, TIPO: PONTALETE (PAREDE) OU CAIXA DE MEDICAO E PROTECAO OU CONJUNTO DE ATERRAMENTO, INDEPENDENTE DO NUMERO DE FASES. INCLUI: FIXACAO DO PONTALETE E CURVAS E/OU CAIXA DE MEDICAO E PROTECAO E/OU CONJUNTO DE ATERRAMENTO. APROPRIACAO - INVESTIMENTO: QUANDO ASSOCIADA A UC ESSA ATIVIDADE DEVE SER APROPRIADA NA ODS. CONFORME ET.206.EQTL.NORMAS E QUALIDADE - CADERNO DE SERVICOS. QUANTIDADE MINIMA DE PESSOAS RECOMENDAS: 2 PESSOAS. TIPO DE TURMA: NORMALIZACAO STC.</x:t>
  </x:si>
  <x:si>
    <x:t xml:space="preserve">INST PADRAO ENTR PARC ATERRAM NORM STC</x:t>
  </x:si>
  <x:si>
    <x:t xml:space="preserve">INSTALAR PADRAO DE ENTRADA PARCIAL, TIPO: ATERRAMENTO, INDEPENDENTE DO NUMERO DE FASES. INCLUI: INSTALAR FIO DESCIDA DO ATERRAMENTO E HASTE DE ATERRAMENTO. APLICADO EM LOCAIS SEM O POSTE METALICO OU QUANTO O POSTE METALICO FOR INTALADO EM SOLO DE ALTA RESISTIVIDADE. APROPRIACAO - INVESTIMENTO: QUANDO ASSOCIADA A UC ESSA ATIVIDADE DEVE SER APROPRIADA NA ODI. CONFORME ET.206.EQTL.NORMAS E QUALIDADE - CADERNO DE SERVICOS. QUANTIDADE MINIMA DE PESSOAS RECOMENDAS: 2 PESSOAS. TIPO DE TURMA: NORMALIZACAO STC LEVE.</x:t>
  </x:si>
  <x:si>
    <x:t xml:space="preserve">INST PADRAO ENTR PARC DISJUNTOR NORM STC</x:t>
  </x:si>
  <x:si>
    <x:t xml:space="preserve">INSTALAR PADRAO DE ENTRADA PARCIAL, TIPO: DISJUNTOR, INDEPENDENTE DO NUMERO DE FASES. INCLUI: FIXAR DISJUNTOR DENTRO DA CAIXA DE PROTECAO. APROPRIACAO - INVESTIMENTO: QUANDO ASSOCIADA A UC ESSA ATIVIDADE DEVE SER APROPRIADA NA ODI. CONFORME ET.206.EQTL.NORMAS E QUALIDADE - CADERNO DE SERVICOS. QUANTIDADE MINIMA DE PESSOAS RECOMENDAS: 2 PESSOAS. TIPO DE TURMA: NORMALIZACAO STC LEVE.</x:t>
  </x:si>
  <x:si>
    <x:t xml:space="preserve">INST PADRAO ENTR PARC CAIXA MED NORM STC</x:t>
  </x:si>
  <x:si>
    <x:t xml:space="preserve">INSTALAR PADRAO DE ENTRADA PARCIAL, TIPO: CAIXA DE MEDICAO E PROTECAO, EM POSTE, PAREDE, MURO OU SIMILAR, INDEPENDENTE DO NUMERO DE FASES. INCLUI: FIXAR CAIXA DE MEDICAO E PROTECAO E NIPLE. APROPRIACAO - INVESTIMENTO: QUANDO ASSOCIADA A UC ESSA ATIVIDADE DEVE SER APROPRIADA NA ODI. CONFORME ET.206.EQTL.NORMAS E QUALIDADE - CADERNO DE SERVICOS. QUANTIDADE MINIMA DE PESSOAS RECOMENDAS: 2 PESSOAS. TIPO DE TURMA: NORMALIZACAO STC LEVE.</x:t>
  </x:si>
  <x:si>
    <x:t xml:space="preserve">INST MEDIDOR ELETRONICO NORM STC</x:t>
  </x:si>
  <x:si>
    <x:t xml:space="preserve">INSTALAR MEDIDOR ELETRONICO, EM SERVIÇO DE NORMALIZAÇÃO, EM UNIDADE CONSUMIDORA GRUPO B. INCLUI: REALIZAR TESTE NO MEDIDOR, REALIZAR LEVANTAMENTO DE CARGA DA UC, INSTALAR MEDIDOR, CONECTAR TODOS OS CONDUTORES DE ENTRADA E SAIDA NOS BORNES DO MEDIDOR, CONECTAR CONDUTORES NA ENTRADA DO DISJUNTOR DO CLIENTE (UTILIZAR CONECTOR PINO EM TODAS AS CONEXOES), TESTAR MEDIDOR, MEDIR TENSAO DE FORNECIMENTO, LACRAR CAIXA DE MEDICAO E REALIZAR AVALIAÇÃO TÉCNICA E REGISTRO. APROPRIACAO - INVESTIMENTO: QUANDO ASSOCIADA A UC ESSA ATIVIDADE DEVE SER APROPRIADA NA ODI. CONFORME ET.206.EQTL.NORMAS E QUALIDADE - CADERNO DE SERVICOS. QUANTIDADE MINIMA DE PESSOAS RECOMENDAS: 2 PESSOAS. TIPO DE TURMA: NORMALIZACAO STC.</x:t>
  </x:si>
  <x:si>
    <x:t xml:space="preserve">RET MEDIDOR ELETRONICO NORM STC</x:t>
  </x:si>
  <x:si>
    <x:t xml:space="preserve">RETIRAR MEDIDOR ELETRONICO, EM SERVIÇO DE NORMALIZAÇÃO, EM UNIDADE CONSUMIDORA GRUPO B. INCLUI: TESTAR MEDIDOR,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ET.206.EQTL.NORMAS E QUALIDADE - CADERNO DE SERVICOS. QUANTIDADE MINIMA DE PESSOAS RECOMENDAS: 2 PESSOAS. TIPO DE TURMA: NORMALIZACAO STC.</x:t>
  </x:si>
  <x:si>
    <x:t xml:space="preserve">INST RAMAL CONEX CONC/MULT NORM STC</x:t>
  </x:si>
  <x:si>
    <x:t xml:space="preserve">INSTALAR RAMAL DE CONEXAO DO CLIENTE, EM CABO CONCENTRICO OU MULTIPLEXADO, INDEPENDENTE DO NUMERO DE FASES E BITOLA DO CONDUTOR, EM SERVIÇO DE NORMALIZAÇÃO, EM UNIDADE CONSUMIDORA GRUPO B. INCLUI: REALIZAR, LEVANTAMENTO DE CARGA, REALIZAR TESTE NO MEDIDOR, REALIZAR AVALIAÇÃO TÉCNICA E REGISTRO,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QUANTIDADE MINIMA DE PESSOAS RECOMENDAS: 2 PESSOAS. TIPO DE TURMA: NORMALIZACAO STC.</x:t>
  </x:si>
  <x:si>
    <x:t xml:space="preserve">RET RAMAL CONEX CONC/MULT NORM STC</x:t>
  </x:si>
  <x:si>
    <x:t xml:space="preserve">RETIRAR RAMAL DE CONEXAO DO CLIENTE, EM CABO CONCENTRICO OU MULTIPLEXADO, INDEPENDENTE DO NUMERO DE FASES E BITOLA DO CONDUTOR, EM SERVIÇO DE NORMALIZAÇÃO, EM UNIDADE CONSUMIDORA GRUPO B. INCLUI: DESCONECTAR (LADO FONTE E CARGA) E RETIRAR CONDUTOR. APROPRIACAO - INVESTIMENTO: QUANDO ASSOCIADA A UC ESSA ATIVIDADE DEVE SER APROPRIADA NA ODD. CONFORME ET.206.EQTL.NORMAS E QUALIDADE - CADERNO DE SERVICOS. QUANTIDADE MINIMA DE PESSOAS RECOMENDAS: 2 PESSOAS. TIPO DE TURMA: NORMALIZACAO STC.</x:t>
  </x:si>
  <x:si>
    <x:t xml:space="preserve">SERV NORMALIZACAO ESTRUTURACAO EQ LEVE</x:t>
  </x:si>
  <x:si>
    <x:t xml:space="preserve">SERVICOS DE NORMALIZACAO E ESTRUTURACAO EM UNIDADES CONSUMIDORAS DE  CLIENTES BT. TROCA DE RAMAL, MEDIDOR E INSTALACAO  DE PADRAO DE ENTRADA.  ELIMINAR CLANDESTINOS, REGULARIZAR DESLIGADOS, NORMALIZAR CLIENTES EM  MINIMO DA FASE. APROPRIACAO: INVESTIMENTO. TIPO DE EQUIPE: LEVE /  VEICULO AUTOMOTOR PICAPE.</x:t>
  </x:si>
  <x:si>
    <x:t xml:space="preserve">SERV NORMALIZACAO ESTRUTURACAO EQ MEDIA</x:t>
  </x:si>
  <x:si>
    <x:t xml:space="preserve">SERVICOS DE NORMALIZACAO E ESTRUTURACAO EM UNIDADES CONSUMIDORAS DE  CLIENTES BT. TROCA DE RAMAL, MEDIDOR E INSTALACAO DE PADRAO DE ENTRADA.  ELIMINAR CLANDESTINOS, REGULARIZAR DESLIGADOS, NORMALIZAR CLIENTES EM  MINIMO DA FASE. APROPRIACAO: INVESTIMENTO. TIPO DE EQUIPE: MEDIA /  VEICULO AUTOMOTOR TRACADO 4X4.</x:t>
  </x:si>
  <x:si>
    <x:t xml:space="preserve">SERV NORMALIZACAO ESTRUTURACAO EQ BASIC</x:t>
  </x:si>
  <x:si>
    <x:t xml:space="preserve">SERVICOS DE NORMALIZACAO E ESTRUTURACAO EM UNIDADES CONSUMIDORAS DE  CLIENTES BT. TROCA DE RAMAL, MEDIDOR E INSTALACAO  DE PADRAO DE ENTRADA. ELIMINAR CLANDESTINOS, REGULARIZAR DESLIGADOS, NORMALIZAR CLIENTES EM  MINIMO DA FASE. APROPRIACAO: INVESTIMENTO. TIPO DE EQUIPE: LEVE /  VEICULO AUTOMOTOR BASICO.</x:t>
  </x:si>
  <x:si>
    <x:t xml:space="preserve">SERV EXTERNALIZACAO PADRAO NORM STC</x:t>
  </x:si>
  <x:si>
    <x:t xml:space="preserve">SERVIÇO DE EXTERNALIZAÇÃO DE PADRÃO. INCLUI: EXTERNALIZAR O PADRÃO DE ENTRADA DOS CLIENTES EM CONTAS CONTRATOS EM QUE O LEITURISTA NÃO TEM ACESSO A LEITURA. APROPRIACAO - INVESTIMENTO: QUANDO ASSOCIADA A UC ESSA ATIVIDADE DEVE SER APROPRIADA NA ODI. CONFORME ET.206.EQTL.NORMAS E QUALIDADE - CADERNO DE SERVICOS. QUANTIDADE MINIMA DE PESSOAS RECOMENDAS: 2 PESSOAS. TIPO DE TURMA: NORMALIZACAO STC LEVE.</x:t>
  </x:si>
  <x:si>
    <x:t xml:space="preserve">INST CAIXA MEDICAO BLINDAGEM NORM STC</x:t>
  </x:si>
  <x:si>
    <x:t xml:space="preserve">INSTALAR CAIXA DE MEDICAO COM BLINDAGEM, EM PAREDE, MURO, POSTE OU SIMILAR. INCLUI: FIXAR CAIXA DE MEDICAO E INTERLIGAR AO CONJUNTO DE ATERRAMENTO. APROPRIACAO - INVESTIMENTO: QUANDO ASSOCIADA A UC ESSA ATIVIDADE DEVE SER APROPRIADA NA ODM. APROPRIACAO - INVESTIMENTO: QUANDO ASSOCIADA A UC ESSA ATIVIDADE DEVE SER APROPRIADA NA ODI. CONFORME ET.206.EQTL.NORMAS E QUALIDADE - CADERNO DE SERVICOS. QUANTIDADE MINIMA DE PESSOAS RECOMENDAS: 2 PESSOAS. TIPO DE TURMA: NORMALIZACAO STC LEVE.</x:t>
  </x:si>
  <x:si>
    <x:t xml:space="preserve">INST MODULO NIC UC TELEMED</x:t>
  </x:si>
  <x:si>
    <x:t xml:space="preserve">INSTALAR MODULO NIC (NETWORK INTERFACE CARD) EM MEDIDORES INTELIGENTES. INCLUI: HABILITAR A TELEMETRIA PARA COLETA REMOTA DA INFORMACAO. APROPRIACAO - INVESTIMENTO: QUANDO ASSOCIADA A UC ESSA ATIVIDADE DEVE SER APROPRIADA NA ODI. CONFORME ET.206.EQTL.NORMAS E QUALIDADE - CADERNO DE SERVICOS. QUANTIDADE MINIMA DE PESSOAS RECOMENDAS: 2 PESSOAS. TIPO DE TURMA: NORMALIZACAO STC LEVE.</x:t>
  </x:si>
  <x:si>
    <x:t xml:space="preserve">RET MODULO NIC UC TELEMED</x:t>
  </x:si>
  <x:si>
    <x:t xml:space="preserve">RETIRAR MODULO NIC (NETWORK INTERFACE CARD) EM MEDIDORES INTELIGENTES. INCLUI: REALIZADO EM CASOS EM QUE O NIC PERDE A COMUNICACAO REMOTA E NAO É POSSIVEL RESTABELECE-LA POR FALHA DO EQUIPAMENTO. APROPRIACAO - INVESTIMENTO: QUANDO ASSOCIADA A UC ESSA ATIVIDADE DEVE SER APROPRIADA NA ODI. CONFORME ET.206.EQTL.NORMAS E QUALIDADE - CADERNO DE SERVICOS. QUANTIDADE MINIMA DE PESSOAS RECOMENDAS: 2 PESSOAS. TIPO DE TURMA: NORMALIZACAO STC LEVE.</x:t>
  </x:si>
  <x:si>
    <x:t xml:space="preserve">INST POSTE MET QUAD 7M RD NORM STC</x:t>
  </x:si>
  <x:si>
    <x:t xml:space="preserve">INSTALAR POSTE METALICO QUADRADO DE 7 METROS (INTEIRO OU SECCIONADO) EM REDE DE DISTRIBUICAO, INCLUI: ABRIR CAVA, LOCACAO E INSTALACAO DO POSTE. APROPRIACAO - INVESTIMENTO: QUANDO ASSOCIADA A UC ESSA ATIVIDADE DEVE SER APROPRIADA NA ODI. CONFORME ET.206.EQTL.NORMAS E QUALIDADE - CADERNO DE SERVICOS. QUANTIDADE MINIMA DE PESSOAS RECOMENDAS: 2 PESSOAS. TIPO DE TURMA: NORMALIZACAO STC LEVE.</x:t>
  </x:si>
  <x:si>
    <x:t xml:space="preserve">INST MED FISCAL TOTALIZ TD C/ LEV MF STC</x:t>
  </x:si>
  <x:si>
    <x:t xml:space="preserve">INSTALAR MEDICAO FISCAL TOTALIZADORA NO POSTE, NA SAIDA DO SECUNDARIO DO TRANSFORMADOR DE DISTRIBUICAO (TD) COM LEVANTAMENTO DAS UC'S E IP'S DO CIRCUITO. INCLUI: INSTALAR MEDICAO TOTALIZADORA (TC E MEDICAO FISCAL), NA SAIDA DO SECUNDARIO DO TRAFO COM TODAS AS CONEXOES NECESSARIAS. NECESSARIO REALIZAR LEVANTAMENTO DE TODAS AS UC'S E IP ALIMENTADO PELO CIRCUITO DO TRAFO, CONSIDERADO PARA O CALCULO UMA MEDIA DE 140 UNIDADES. APROPRIACAO - INVESTIMENTO: QUANDO ASSOCIADA A UC ESSA ATIVIDADE DEVE SER APROPRIADA NA ODI. CONFORME ET.206.EQTL.NORMAS E QUALIDADE - CADERNO DE SERVICOS. QUANTIDADE MINIMA DE PESSOAS RECOMENDAS: 2 PESSOAS. TIPO DE TURMA: MEDICAO FISCAL STC.</x:t>
  </x:si>
  <x:si>
    <x:t xml:space="preserve">INST MED FISCAL CONVENC TD C/ LEV MF STC</x:t>
  </x:si>
  <x:si>
    <x:t xml:space="preserve">INSTALAR MEDICAO FISCAL CONVENCIONAL NO POSTE, NA SAIDA DO SECUNDARIO DO TRANSFORMADOR DE DISTRIBUICAO (TD) COM LEVANTAMENTO DAS UC'S E IP'S DO CIRCUITO. INCLUI: INSTALAR CAIXA TC E MEDICAO, 3 TC'S, ELETRODUTO, CONDUTORES, CONEXOES REDE BT, TRAFO E MEDIDOR, CONEXOES GERAIS, ATERRAMENTO, MEDIDOR E CHAVE DE AFERICAO NA SAIDA DO SECUNDARIO DO TRAFO. NECESSARIO REALIZAR LEVANTAMENTO DE TODAS AS UC'SS E IP ALIMENTADO PELO CIRCUITO DO TRAFO, CONSIDERADO PARA O CALCULO UMA MEDIA DE 140 UNIDADES. APROPRIACAO - INVESTIMENTO: QUANDO ASSOCIADA A UC ESSA ATIVIDADE DEVE SER APROPRIADA NA ODI. CONFORME ET.205.EQTL.NORMAS E QUALIDADE - CADERNO DE SERVICOS. QUANTIDADE MINIMA DE PESSOAS RECOMENDAS: 2 PESSOAS. TIPO DE TURMA: MEDICAO FISCAL STC.</x:t>
  </x:si>
  <x:si>
    <x:t xml:space="preserve">SERV FISCALIZACAO INSPECAO EQ MF STC</x:t>
  </x:si>
  <x:si>
    <x:t xml:space="preserve">SERVICO DE FISCALIZACAO E INSPECAO COM EQUIPE DE MEDICAO FISCAL. INCLUI: FISCALIZAR E INSPECIONAR. APROPRIACAO - CUSTEIO: APROPRIAR NO CENTRO E CLASSE DE CUSTO ESPECIFICA DA AREA. CONFORME ET.206.EQTL.NORMAS E QUALIDADE - CADERNO DE SERVICOS. QUANTIDADE MINIMA DE PESSOAS RECOMENDAS: 2 PESSOAS. TIPO DE TURMA: STC.</x:t>
  </x:si>
  <x:si>
    <x:t xml:space="preserve">INST CHAVE AFERICAO TRAFO ENERGIZ MF STC</x:t>
  </x:si>
  <x:si>
    <x:t xml:space="preserve">INSTALAR CHAVE DE AFERICAO EM TRAFO ENERGIZADO. CONSISTE EM SUBSTITUIR APENAS A CHAVE DE AFERICAO, JA INSTALADO ANTERIORMENTE, EM TRAFO ENERGIZADO. APROPRIACAO - INVESTIMENTO: QUANDO ASSOCIADA A UC ESSA ATIVIDADE DEVE SER APROPRIADA NA ODI. CONFORME ET.206.EQTL.NORMAS E QUALIDADE - CADERNO DE SERVICOS. QUANTIDADE MINIMA DE PESSOAS RECOMENDAS: 2 PESSOAS. TIPO DE TURMA: MEDICAO FISCAL STC.</x:t>
  </x:si>
  <x:si>
    <x:t xml:space="preserve">INST CAIXA MEDICAO TRAFO ENERGIZ MF STC</x:t>
  </x:si>
  <x:si>
    <x:t xml:space="preserve">INSTALAR CAIXA DE MEDICAO EM TRAFO ENERGIZADO. CONSISTE EM SUBSTITUIR APENAS A CAIXA TRIFASICA PARA CHAVE DE AFERICAO, JA INSTALADO ANTERIORMENTE, EM TRAFO ENERGIZADO. APROPRIACAO - INVESTIMENTO: QUANDO ASSOCIADA A UC ESSA ATIVIDADE DEVE SER APROPRIADA NA ODI. CONFORME ET.206.EQTL.NORMAS E QUALIDADE - CADERNO DE SERVICOS. QUANTIDADE MINIMA DE PESSOAS RECOMENDAS: 2 PESSOAS. TIPO DE TURMA: MEDICAO FISCAL STC.</x:t>
  </x:si>
  <x:si>
    <x:t xml:space="preserve">INST TC MED FISCAL TRAFO ENERGIZ MF STC</x:t>
  </x:si>
  <x:si>
    <x:t xml:space="preserve">INSTALAR TRANSFORMADOR DE CORRENTE (TC) EM MEDICAO FISCAL, TRAFO ENERGIZADO. CONSISTE EM SUBSTITUIR APENAS OS TCS, JA INSTALADO ANTERIORMENTE, EM TRAFO ENERGIZADO. APROPRIACAO - INVESTIMENTO: QUANDO ASSOCIADA A UC ESSA ATIVIDADE DEVE SER APROPRIADA NA ODI. CONFORME ET.206.EQTL.NORMAS E QUALIDADE - CADERNO DE SERVICOS. QUANTIDADE MINIMA DE PESSOAS RECOMENDAS: 2 PESSOAS. TIPO DE TURMA: MEDICAO FISCAL STC.</x:t>
  </x:si>
  <x:si>
    <x:t xml:space="preserve">RET TC MED FISCAL TRAFO ENERGIZ MF STC</x:t>
  </x:si>
  <x:si>
    <x:t xml:space="preserve">RETIRAR TRANSFORMADOR DE CORRENTE (TC) EM MEDICAO FISCAL, TRAFO ENERGIZADO. CONSISTE EM RETIRAR APENAS OS TCS, JA INSTALADO ANTERIORMENTE, EM TRAFO ENERGIZADO. APROPRIACAO - INVESTIMENTO: QUANDO ASSOCIADA A UC ESSA ATIVIDADE DEVE SER APROPRIADA NA ODI. CONFORME ET.206.EQTL.NORMAS E QUALIDADE - CADERNO DE SERVICOS. QUANTIDADE MINIMA DE PESSOAS RECOMENDAS: 2 PESSOAS. TIPO DE TURMA: MEDICAO FISCAL STC.</x:t>
  </x:si>
  <x:si>
    <x:t xml:space="preserve">SERV MANUTENCAO CORRET EQUIPAMENTO ARD</x:t>
  </x:si>
  <x:si>
    <x:t xml:space="preserve">SERVICO DE MANUTENCAO CORRETIVA EM EQUIPAMENTO DE AUTOMACAO DE REDE. INCLUI: SUBST SIM CARDS, COLETAR SINAL DOS CHIPS E TESTAR COMUNICACO COM ABERT/FECHAM EQUIPAMENTOS (LOCAL E REMOTAMENTE). SUBST RELES, MODEMS, FONTES, BATERIAS, ANTENAS, CONECTORES, CABOS E FUSIVEIS DANIFICADOS. RESETAR MODEMS OU RELES, VERIFICAR CABOS (ALIMENTACAO E COMUNICACAO), REAPERTAR BORNES, AJUSTAR PARAMETROS DE PROTECAO E COMUNICACAO, COLETAR OSCILOGRAFIAS/MEMORIA MASSA, ATUALIZAR FIRMWARE, IMPLANTAR ORDEM DE AJUSTE, MEDIR ATERRAMENTO, CALIBRAR CONTROLE BRT, ATUALIZAR MAPA DE PONTOS, SELAGEM DE FUROS, INST ANTENA DE COMUNICACAO E PARAMETRIZAR MODEM SATELITAL, INST CABO UMBILICAL, SUBST CONTROLE, SUBST CAPACITOR, REGISTRO FOTOGRAFICO E ALIMENTAR SISTEMA DE CONTROLE EQTL. APROPRIACAO-CUSTEIO: QUANDO EM ATIVIDADE DE MANUTENCAO, APROPRIAR NO CENTRO E CLASSE DE CUSTO ESPECIFICA DA AREA. QUANTIDADE MINIMA DE PESSOAS: 2 PESSOAS. TIPO DE TURMA: EQUIPAMENTOS. CADERNO DE SERVICO: AUTOMACAO DE REDES MT E BT (ARD).</x:t>
  </x:si>
  <x:si>
    <x:t xml:space="preserve">SERV MANUTENCAO PREVENT EQUIPAMENTO ARD</x:t>
  </x:si>
  <x:si>
    <x:t xml:space="preserve">SERVICO DE MANUTENCAO PREVENTIVA EM EQUIPAMENTOS DE AUTOMAÇÃO DE REDE. INCLUI: TESTAR E SUBST BATERIAS, TESTAR COMUNICACAO COM COMANDOS DE ABERTURA E FECHAMENTO (LOCAL E REMOTAMENTE), COLETAR NIVEL DE SINAL DOS CHIPS, RESETAR MODEMS OU RELES, VERIFICAR OU REGULARIZAR OS CABOS DE ALIMENTACAO E COMUNICACAO, REALIZAR REAPERTOS DE BORNES, SUBST CONECTORES, CABOS E FUSIVEIS, ATUALIZ FIRMWARE, IMPLANTAR ORDEM DE AJUSTE, MEDIR ATERRAMENTO, CALIBRAR CONTROLE BRT, ATUALIZAR MAPA DE PONTOS, SELAGEM DE FUROS, INST ANTENA E/OU AJUSTE  DE COMUNICACAO E PARAMETRIZAR MODEM SATELITAL, INST CABO UMBILICAL, SUBST CONTROLE, SUBST CAPACITOR, TESTAR BATERIA, VERIFICAR PARAMETROS DE COMUNICACAO E REALIZAR REGISTROS FOTOGRAFICOS QUE DOCUMENTEM AS INTERVENCOES. APROPRIACAO - CUSTEIO: QUANDO EM ATIVIDADE DE MANUTENCAO, APROPRIAR NO CENTRO E CLASSE DE CUSTO ESPECIFICA DA AREA. QUANTIDADE MINIMA DE PESSOAS RECOMENDAS: 2 PESSOAS. TIPO DE TURMA: EQUIPAMENTOS. CADERNO DE SERVICO DE AUTOMACAO DE REDES MT E BT (ARD).</x:t>
  </x:si>
  <x:si>
    <x:t xml:space="preserve">SERV MANUTENCAO DIRIGIDA EQUIPAMENTO ARD</x:t>
  </x:si>
  <x:si>
    <x:t xml:space="preserve">SERVICO DE MANUTENCAO DIRIGIDA EM EQUIPAMENTO DE AUTOMAÇÃO. INCLUI: EXTRACAO DO ARQUIVO DE PROTEAO DO RELE, COLETA DE OSCILOGRAFIA E/OU MEMORIA DE MASSA, VERIFICACAO DA VERSAO DO SISTEMA DE PROTECAO PARA GARANTIR QUE ESTEJA ATUALIZADA E, CASO NECESSARIO, INSERCAO DOS AJUSTES DE PROTECAAO CONFORME OS PARAMETROS MAIS RECENTES. ATUALIZAR FIRMWARE, IMPLANTAR ORDEM DE AJUSTE, MEDIR ATERRAMENTO, CALIBRACAO DO CONTROLE BRT, ATUALIZAR MAPA DE PONTOS, SELAGEM DE FUROS, INSTALACAO DE ANTENA DE COMUNICACAO E PARAMETRIZAR MODEM SATELITAL, INSTALAR CABO UMBILICAL, SUBSTITUIR CONTROLE, SUBSTITUICAO DE CAPACITOR, TESTAR BATERIA, REALIZAR REGISTROS FOTOGRAFICOS COMO EVIDENCIA DAS ACOES EXECUTADAS E ALIMENTAR OS SISTEMAS DE CONTROLE DA DISTRIBUIDORA. APROPRIACAO-CUSTEIO: QUANDO EM ATIVIDADE DE MANUTENCAO, APROPRIAR NO CENTRO E CLASSE DE CUSTO ESPECIFICA DA AREA. QUANTIDADE MINIMA DE PESSOAS: 2 PESSOAS. TIPO DE TURMA: EQUIPAMENTOS. CADERNO DE SERVICO: AUTOMACAO DE REDES MT E BT (ARD).</x:t>
  </x:si>
  <x:si>
    <x:t xml:space="preserve">SERV RESET EQUIPAMENTO ARD</x:t>
  </x:si>
  <x:si>
    <x:t xml:space="preserve">SERVICO DE RESET LOCALMENTE DO SISTEMA DE COMUNICACAO DO EQUIPAMENTO. INCLUI: REALIZAR RESET DO EQUIPAMENTO EM CAMPO E REALIZAR OS TESTES LOCAIS E REMOTO DE COMUNICACAO. APROPRIACAO-CUSTEIO: QUANDO EM ATIVIDADE DE MANUTENCAO, APROPRIAR NO CENTRO E CLASSE DE CUSTO ESPECIFICA DA AREA. QUANTIDADE MINIMA DE PESSOAS: 2 PESSOAS. TIPO DE TURMA: EQUIPAMENTOS. CADERNO DE SERVICO: AUTOMACAO DE REDES MT E BT (ARD).</x:t>
  </x:si>
  <x:si>
    <x:t xml:space="preserve">SERV COMISSIONAMENTO EQUIPAMENTO ARD</x:t>
  </x:si>
  <x:si>
    <x:t xml:space="preserve">SERVICO DE COMISSIONAMENTO EM EQUIPAMENTO CTL OU RELIGADOR, EM QUALQUER NIVEL DE TENSAO. INCLUI: INST MODEM, BATERIA, IMPLEM AJUSTE DE CONFIG RELE, INST MODULO RELES, TESTAR COMUTACAO SIMCARD, TESTAR ABERT/FECHAM LOCAL E REMOTO, COLETAR NIVEL DE SINAL AMBOS CHIPS, VERIF/REGULARIZ CABOS DE ALIMENT E COMUNIC, REAPERT BORNES, ENTREG EQUIPAMENTO EM OPERACAO(ABERTURA BY-PASS), ATUALIZ FIRMWARE, IMPLANT ORDEM DE AJUSTE, MEDIR ATERRAMENTO, CALIBR CONTROLE BRT, ATUALIZ MAPA DE PONTOS, SELAGEM DE FUROS, INST ANTENA COMUNICACAO E PARAMETRIZ MODEM SATELITAL, INST CABO UMBILICAL,  SUBST CONTROLE, SUBST CAPACITOR, TESTAR BATERIAS, REGISTRO FOTOGRAFICO E ALIMENT SISTEMA DE CONTROLE EQTL. APROPRIACAO-INVESTIMENTO: QUANDO ASSOCIADA A UC ESSA ATIVIDADE DEVE SER APROPRIADA NA ODI. CUSTEIO: QUANDO EM ATIVIDADE DE MANUTENCAO, APROPRIAR NO CENTRO E CLASSE DE CUSTO ESPECIFICA DA AREA. QUANTIDADE MINIMA DE PESSOAS: 2 PESSOAS. TIPO DE TURMA: EQUIPAMENTOS. CADERNO DE SERVICO: AUTOMACAO DE REDES MT E BT (ARD).</x:t>
  </x:si>
  <x:si>
    <x:t xml:space="preserve">SERV ATENDIMENTO IMPROD EQUIPAMENTO ARD</x:t>
  </x:si>
  <x:si>
    <x:t xml:space="preserve">SERVICO ATENDIMENTO IMPRODUTIVO EM EQUIPAMENTO. INCLUI: ATENDIMENTO A UM EQUIPAMENTO NAO REALIZADO POR ALGUM IMPEDIMENTO, POREM COM O DESLOCAMENTO DA EQUIPE ATE O LOCAL. APROPRIACAO-CUSTEIO: QUANDO EM ATIVIDADE DE MANUTENCAO, APROPRIAR NO CENTRO E CLASSE DE CUSTO ESPECIFICA DA AREA. QUANTIDADE MINIMA DE PESSOAS: 2 PESSOAS. TIPO DE TURMA: EQUIPAMENTOS. CADERNO DE SERVICO: AUTOMACAO DE REDES MT E BT (ARD).</x:t>
  </x:si>
  <x:si>
    <x:t xml:space="preserve">INST SIST ALIMENT EQUIPAMENTOS ARD</x:t>
  </x:si>
  <x:si>
    <x:t xml:space="preserve">INSTALAR SISTEMA DE ALIMENTACAO EM EQUIPAMENTO DE REDE. INCLUI: INST SISTEMA DE ALIMENTACAO. APROPRIACAO-CUSTEIO: QUANDO EM ATIVIDADE DE MANUTENCAO, APROPRIAR NO CENTRO E CLASSE DE CUSTO ESPECIFICA DA AREA. QUANTIDADE MINIMA DE PESSOAS: 2 PESSOAS. TIPO DE TURMA: EQUIPAMENTOS. CADERNO DE SERVICO: AUTOMACAO DE REDES MT E BT (ARD).</x:t>
  </x:si>
  <x:si>
    <x:t xml:space="preserve">RET SIST ALIMENT EQUIPAMENTOS ARD</x:t>
  </x:si>
  <x:si>
    <x:t xml:space="preserve">RETIRAR SISTEMA DE ALIMENTACAO EM EQUIPAMENTO DE REDE. INCLUI: RET SISTEMA DE ALIMENTACAO. APROPRIACAO-CUSTEIO: QUANDO EM ATIVIDADE DE MANUTENCAO, APROPRIAR NO CENTRO E CLASSE DE CUSTO ESPECIFICA DA AREA. QUANTIDADE MINIMA DE PESSOAS: 2 PESSOAS. TIPO DE TURMA: EQUIPAMENTOS. CADERNO DE SERVICO: AUTOMACAO DE REDES MT E BT (ARD).</x:t>
  </x:si>
  <x:si>
    <x:t xml:space="preserve">INST COMUNICACAO EQUIPAMENTOS ARD</x:t>
  </x:si>
  <x:si>
    <x:t xml:space="preserve">INSTALAR COMUNICACAO EM EQUIPAMENTO CTL OU RELIGADOR, EM QUALQUER NIVEL DE TENSAO. INCLUI: INSTALAR COMUNICAÇÃO E TODOS OS SEUS COMPONENTES EM CTL OU RELIGADOR. APROPRIACAO-CUSTEIO: QUANDO EM ATIVIDADE DE MANUTENCAO, APROPRIAR NO CENTRO E CLASSE DE CUSTO ESPECIFICA DA AREA. QUANTIDADE MINIMA DE PESSOAS: 2 PESSOAS. TIPO DE TURMA: EQUIPAMENTOS. CADERNO DE SERVICO: AUTOMACAO DE REDES MT E BT (ARD).</x:t>
  </x:si>
  <x:si>
    <x:t xml:space="preserve">RET COMUNICACAO EQUIPAMENTOS ARD</x:t>
  </x:si>
  <x:si>
    <x:t xml:space="preserve">RETIRAR COMUNICACAO ATUAL DE EQUIPAMENTO CTL OU RELIGADOR, EM QUALQUER NIVEL DE TENSAO. INCLUI: RETIRAR COMUNICACAO ATUAL E TODOS OS SEUS COMPONENTES EM CTL OU RELIGADOR. APROPRIACAO-CUSTEIO: QUANDO EM ATIVIDADE DE MANUTENCAO, APROPRIAR NO CENTRO E CLASSE DE CUSTO ESPECIFICA DA AREA. QUANTIDADE MINIMA DE PESSOAS: 2 PESSOAS. TIPO DE TURMA: EQUIPAMENTOS. CADERNO DE SERVICO: AUTOMACAO DE REDES MT E BT (ARD).</x:t>
  </x:si>
  <x:si>
    <x:t xml:space="preserve">INST BANCO DE BATERIAS EQUIPAMENTOS ARD</x:t>
  </x:si>
  <x:si>
    <x:t xml:space="preserve">INSTALAR BANCO DE BATERIA QUE ALIMENTA O SISTEMA DE ENERGIA DO EQUIPAMENTO CTL OU RELIGADOR, EM QUALQUER NIVEL DE TENSAO. APROPRIACAO - INVESTIMENTO: QUANDO ASSOCIADA A UC ESSA ATIVIDADE DEVE SER APROPRIADA NA ODI. QUANTIDADE MINIMA DE PESSOAS: 2 PESSOAS. TIPO DE TURMA: EQUIPAMENTOS. CADERNO DE SERVICO: AUTOMACAO DE REDES MT E BT (ARD).</x:t>
  </x:si>
  <x:si>
    <x:t xml:space="preserve">RET BANCO DE BATERIAS EQUIPAMENTOS ARD</x:t>
  </x:si>
  <x:si>
    <x:t xml:space="preserve">RETIRAR BANCO DE BATERIA QUE ALIMENTA O SISTEMA DE ENERGIA DO EQUIPAMENTO CTL OU RELIGADOR, EM QUALQUER NIVEL DE TENSAO. APROPRIACAO - INVESTIMENTO: QUANDO ASSOCIADA A UC ESSA ATIVIDADE DEVE SER APROPRIADA NA ODI. QUANTIDADE MINIMA DE PESSOAS: 2 PESSOAS. TIPO DE TURMA: EQUIPAMENTOS. CADERNO DE SERVICO: AUTOMACAO DE REDES MT E BT (ARD).</x:t>
  </x:si>
  <x:si>
    <x:t xml:space="preserve">INST BATERIA EM EQUIPAMENTOS ARD</x:t>
  </x:si>
  <x:si>
    <x:t xml:space="preserve">INSTALAR UMA BATERIA QUE ALIMENTA O SISTEMA DE ENERGIA DO EQUIPAMENTO CTL OU RELIGADOR, EM QUALQUER NIVEL DE TENSAO. APROPRIACAO-CUSTEIO: QUANDO EM ATIVIDADE DE MANUTENCAO, APROPRIAR NO CENTRO E CLASSE DE CUSTO ESPECIFICA DA AREA. QUANTIDADE MINIMA DE PESSOAS: 2 PESSOAS. TIPO DE TURMA: EQUIPAMENTOS. CADERNO DE SERVICO: AUTOMACAO DE REDES MT E BT (ARD).</x:t>
  </x:si>
  <x:si>
    <x:t xml:space="preserve">RET BATERIA EM EQUIPAMENTOS ARD</x:t>
  </x:si>
  <x:si>
    <x:t xml:space="preserve">RETIRAR UMA BATERIA QUE ALIMENTA O SISTEMA DE ENERGIA DO EQUIPAMENTO CTL OU RELIGADOR, EM QUALQUER NIVEL DE TENSAO. APROPRIACAO-CUSTEIO: QUANDO EM ATIVIDADE DE MANUTENCAO, APROPRIAR NO CENTRO E CLASSE DE CUSTO ESPECIFICA DA AREA. QUANTIDADE MINIMA DE PESSOAS: 2 PESSOAS. TIPO DE TURMA: EQUIPAMENTOS. CADERNO DE SERVICO: AUTOMACAO DE REDES MT E BT (ARD).</x:t>
  </x:si>
  <x:si>
    <x:t xml:space="preserve">TURMA LV INST EST CH BYPAS REL/SEC 3F LV</x:t>
  </x:si>
  <x:si>
    <x:t xml:space="preserve">TURMA DE LINHA VIVA EM APOIO A INSTALAR ESTRUTURA COMPLETA PARA CHAVE BY-PASS QUE COMPOE A ESTRUTURA DE RELIGADOR OU SECCIONADOR AUTOMATICO TRIFASICO EM POSTE, INDEPENDENTE DA CLASSE DE TENSAO. INCLUI: (TURMA DE LINHA VIVA) INSTALAR/RETIRAR COBERTURAS NECESSARIAS NO POSTE, CONDUTOR, CHAVES E COMPONENTES ENERGIZADOS, INSTALAR CRUZETAS (2NIVEL), CHAVE BY PASS, CHAVE FUSIVEL, JUMPER E CONEXOES NECESSARIAS A REDE, EQUIPAMENTOS E ATERRAMENTO. NAO INCLUI O EQUIPAMENTO. NAO INCLUI A INSTALACAO DO POSTE E ESTRUTURA PRIMARIA (1NIVEL), QUANDO NECESSARIO, DEVERA SER CONSIDERADO EM ATIVIDADE ESPECIFICA. APROPRIACAO - INVESTIMENTO: QUANDO ASSOCIADA A UC ESSA ATIVIDADE DEVE SER APROPRIADA NA ODI. CONFORME ET.206.EQTL.NORMAS E QUALIDADE. QUANTIDADE MINIMA DE PESSOAS RECOMENDAS: 4 PESSOAS. TIPO DE TURMA: LINHA VIVA (LV).</x:t>
  </x:si>
  <x:si>
    <x:t xml:space="preserve">TURMA LV RET EST CH BYPAS REL/SEC 3F LV</x:t>
  </x:si>
  <x:si>
    <x:t xml:space="preserve">TURMA DE LINHA VIVA EM APOIO A RETIRAR ESTRUTURA COMPLETA PARA CHAVE BY-PASS QUE COMPOE A ESTRUTURA DE RELIGADOR OU SECCIONADOR AUTOMATICO TRIFASICO TRIFASICO EM POSTE, INDEPENDENTE DA CLASSE DE TENSAO. INCLUI: (TURMA DE LINHA VIVA)  INSTALAR/RETIRAR COBERTURAS NECESSARIAS NO POSTE, CONDUTOR, CHAVES E COMPONENTES ENERGIZADOS, RETIRAR CRUZETAS (2NIVEL), CHAVE BY PASS, CHAVE FUSIVEL, JUMPER E CONEXOES NECESSARIAS A REDE, EQUIPAMENTOS E ATERRAMENTO. NAO INCLUI O EQUIPAMENTO. NAO INCLUI A RETIRADA DO POSTE E ESTRUTURA PRIMARIA (1NIVEL), QUANDO NECESSARIO, DEVERA SER CONSIDERADO EM ATIVIDADE ESPECIFICA. APROPRIACAO - INVESTIMENTO: QUANDO ASSOCIADA A UC ESSA ATIVIDADE DEVE SER APROPRIADA NA ODI. CONFORME ET.206.EQTL.NORMAS E QUALIDADE. QUANTIDADE MINIMA DE PESSOAS RECOMENDAS: 4 PESSOAS. TIPO DE TURMA: LINHA VIVA (LV).</x:t>
  </x:si>
  <x:si>
    <x:t xml:space="preserve">TURMA LV INST BCO REGULADOR 1F POSTE LV</x:t>
  </x:si>
  <x:si>
    <x:t xml:space="preserve">TURMA DE LINHA VIVA EM APOIO A INSTALAR UM BANCO REGULADOR DE TENSÃO, MONOFÁSICO, EM POSTE, COM REDE ENERGIZADA. INCLUI: INSTALAR/RETIRAR COBERTURAS NECESSARIAS NO POSTE, CONDUTOR, CHAVES E COMPONENTES ENERGIZADOS, INSTALAR/RETIRAR JUMPERS E CONEXOES ELÉTRICAS NECESSARIAS. INSTALAR CRUZETAS (2NIVEL), CHAVE BY PASS, PARA-RAIOS MT, JUMPER E CONEXOES NECESSARIAS A REDE, EQUIPAMENTOS E ATERRAMENTO. NAO INCLUI O EQUIPAMENTO. APROPRIACAO - INVESTIMENTO: QUANDO ASSOCIADA A UC ESSA ATIVIDADE DEVE SER APROPRIADA NA ODI. CONFORME ET.206.EQTL.NORMAS E QUALIDADE. QUANTIDADE MINIMA DE PESSOAS RECOMENDAS: 4 PESSOAS. TIPO DE TURMA: LINHA VIVA (LV). </x:t>
  </x:si>
  <x:si>
    <x:t xml:space="preserve">TURMA LV RET BCO REGULADOR 1F POSTE LV</x:t>
  </x:si>
  <x:si>
    <x:t xml:space="preserve">TURMA DE LINHA VIVA EM APOIO A RETIRAR UM BANCO REGULADOR DE TENSÃO, MONOFÁSICO, EM POSTE, COM REDE ENERGIZADA. INCLUI: INSTALAR/RETIRAR COBERTURAS NECESSARIAS NO POSTE, CONDUTOR, CHAVES E COMPONENTES ENERGIZADOS, RETIRAR JUMPERS, CONEXOES ELÉTRICAS NECESSARIAS. RETIRAR CRUZETAS (2NIVEL), CHAVE BY PASS, PARA-RAIOS MT, JUMPER E CONEXOES NECESSARIAS A REDE, EQUIPAMENTOS E ATERRAMENTO. NAO INCLUI O EQUIPAMENTO. APROPRIACAO - CUSTEIO: QUANDO EM ATIVIDADE DE MANUTENCAO, APROPRIAR NO CENTRO E CLASSE DE CUSTO ESPECIFICA DA AREA. CONFORME ET.206.EQTL.NORMAS E QUALIDADE. QUANTIDADE MINIMA DE PESSOAS RECOMENDAS: 3 PESSOAS. TIPO DE TURMA: LINHA VIVA (LV). </x:t>
  </x:si>
  <x:si>
    <x:t xml:space="preserve">TURMA LV INST BCO REGULADOR 3F POSTE LV</x:t>
  </x:si>
  <x:si>
    <x:t xml:space="preserve">TURMA DE LINHA VIVA EM APOIO A INSTALAR UM BANCO REGULADOR DE TENSÃO, TRIFÁSICO, EM POSTE, COM REDE ENERGIZADA. INCLUI: INSTALAR/RETIRAR COBERTURAS NECESSARIAS NO POSTE, CONDUTOR, CHAVES E COMPONENTES ENERGIZADOS, INSTALAR PARA-RAIOS MT, JUMPERS E CONEXOES NECESSARIAS A REDE, EQUIPAMENTOS E ATERRAMENTO. NAO INCLUI O EQUIPAMENTO. APROPRIACAO - INVESTIMENTO: QUANDO ASSOCIADA A UC ESSA ATIVIDADE DEVE SER APROPRIADA NA ODI. CONFORME ET.206.EQTL.NORMAS E QUALIDADE. QUANTIDADE MINIMA DE PESSOAS RECOMENDAS: 4 PESSOAS. TIPO DE TURMA: LINHA VIVA (LV). </x:t>
  </x:si>
  <x:si>
    <x:t xml:space="preserve">TURMA LV RET BCO REGULADOR 3F POSTE LV</x:t>
  </x:si>
  <x:si>
    <x:t xml:space="preserve">TURMA DE LINHA VIVA EM APOIO A RETIRAR UM BANCO REGULADOR DE TENSÃO, TRIFÁSICO, EM POSTE, COM REDE ENERGIZADA. INCLUI: INSTALAR/RETIRAR COBERTURAS NECESSARIAS NO POSTE, CONDUTOR, CHAVES E COMPONENTES ENERGIZADOS,  RETIRAR PARA-RAIOS MT, RETIRAR JUMPERS, CONEXOES ELÉTRICAS NECESSARIAS, RETIRAR PARA-RAIOS E CONEXÕES AO EQUIPAMENTO. APROPRIACAO - CUSTEIO: QUANDO EM ATIVIDADE DE MANUTENCAO, APROPRIAR NO CENTRO E CLASSE DE CUSTO ESPECIFICA DA AREA. CONFORME ET.206.EQTL.NORMAS E QUALIDADE. QUANTIDADE MINIMA DE PESSOAS RECOMENDAS: 3 PESSOAS. TIPO DE TURMA: LINHA VIVA (LV). </x:t>
  </x:si>
  <x:si>
    <x:t xml:space="preserve">TURMA LV INST BCO REGULADOR 3F PLAT LV</x:t>
  </x:si>
  <x:si>
    <x:t xml:space="preserve">TURMA DE LINHA VIVA EM APOIO A INSTALAR UM BANCO REGULADOR DE TENSÃO, TRIFÁSICO, EM PLATAFORMA, COM REDE ENERGIZADA. INCLUI: INSTALAR/RETIRAR COBERTURAS NECESSARIAS NO POSTE, CONDUTOR, CHAVES E COMPONENTES ENERGIZADOS. INSTALAR JUMPERS E CONEXOES ELETRICAS PADRONIZADAS NECESSARIAS A REDE, INCLUINDO ISOLADOR ANCORAGEM, EQUIPAMENTOS E ATERRAMENTO. NAO INCLUI O EQUIPAMENTO. APROPRIACAO - INVESTIMENTO: QUANDO ASSOCIADA A UC ESSA ATIVIDADE DEVE SER APROPRIADA NA ODI. CONFORME ET.206.EQTL.NORMAS E QUALIDADE. QUANTIDADE MINIMA DE PESSOAS RECOMENDAS: 4 PESSOAS. TIPO DE TURMA: LINHA VIVA (LV). </x:t>
  </x:si>
  <x:si>
    <x:t xml:space="preserve">TURMA LV RET BCO REGULADOR 3F PLAT LV</x:t>
  </x:si>
  <x:si>
    <x:t xml:space="preserve">TURMA DE LINHA VIVA EM APOIO A RETIRAR UM BANCO REGULADOR DE TENSÃO, TRIFÁSICO, EM PLATAFORMA, COM REDE ENERGIZADA. INCLUI: INSTALAR/RETIRAR COBERTURAS NECESSARIAS NO POSTE, CONDUTOR, CHAVES E COMPONENTES ENERGIZADOS. RETIRAR JUMPERS, CONEXOES ELETRICAS PADRONIZADAS NECESSARIAS A REDE. APROPRIACAO - CUSTEIO: QUANDO EM ATIVIDADE DE MANUTENCAO, APROPRIAR NO CENTRO E CLASSE DE CUSTO ESPECIFICA DA AREA. CONFORME ET.206.EQTL.NORMAS E QUALIDADE. QUANTIDADE MINIMA DE PESSOAS RECOMENDAS: 3 PESSOAS. TIPO DE TURMA: LINHA VIVA (LV). </x:t>
  </x:si>
  <x:si>
    <x:t xml:space="preserve">TURMA LV INST TRAFO DT LV</x:t>
  </x:si>
  <x:si>
    <x:t xml:space="preserve">TURMA DE LINHA VIVA EM APOIO A INSTALAR TRANSFORMADOR DE DISTRIBUICAO, INDEPENDENTE DO NUMERO DE FASES, DA POTENCIA, INDEPENDENTE DA CLASSE DE TENSAO. INCLUI: (TURMA DE LINHA VIVA) INSTALAR/RETIRAR COBERTURAS NECESSARIAS NO POSTE, CONDUTOR, CHAVES E COMPONENTES ENERGIZADOS E INSTALAR JUMPERS E CONEXOES ELÉTRICAS NECESSARIAS.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3 PESSOAS. TIPO DE TURMA: LINHA VIVA (LV). </x:t>
  </x:si>
  <x:si>
    <x:t xml:space="preserve">TURMA LV RET TRAFO DT LV</x:t>
  </x:si>
  <x:si>
    <x:t xml:space="preserve">TURMA DE LINHA VIVA EM APOIO A RETIRAR TRANSFORMADOR DE DISTRIBUICAO, INDEPENDENTE DO NUMERO DE FASES, DA POTENCIA, INDEPENDENTE DA CLASSE DE TENSAO. INCLUI: (TURMA DE LINHA VIVA) INSTALAR/RETIRAR COBERTURAS NECESSARIAS NO POSTE, CONDUTOR, CHAVES E COMPONENTES ENERGIZADOS E RETIRAR JUMPERS E CONEXOES ELÉTRICAS NECESSARIAS. NAO INCLUI A RETIRADA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3 PESSOAS. TIPO DE TURMA: LINHA VIVA (LV). </x:t>
  </x:si>
  <x:si>
    <x:t xml:space="preserve">INST TRANSFORMADOR POTENCIAL (TP) LV</x:t>
  </x:si>
  <x:si>
    <x:t xml:space="preserve">INSTALAR TRANSFORMADOR DE POTENCIAL, INDEPENDENTE DA CLASSE DE TENSAO. INCLUI: INSTALAR/RETIRAR COBERTURAS NECESSARIAS NO POSTE, CONDUTOR, CHAVES E COMPONENTES ENERGIZADOS, INSTALAR TRANSFORMADOR DE POTENCIAL COM SUPORTE, ABRIR E/OU FECHAR CHAVE, REALIZAR CONEXOES NECESSARIAS E CONECTAR AO FIO CONDUTOR DO SISTEMA DE ATERRAMENTO EXISTENTE. APROPRIACAO - INVESTIMENTO: QUANDO ASSOCIADA A UC ESSA ATIVIDADE DEVE SER APROPRIADA NA ODI. CONFORME ET.206.EQTL.NORMAS E QUALIDADE. QUANTIDADE MINIMA DE PESSOAS RECOMENDAS: 3 PESSOAS. TIPO DE TURMA: LINHA VIVA (LV).</x:t>
  </x:si>
  <x:si>
    <x:t xml:space="preserve">RET TRANSFORMADOR POTENCIAL (TP) LV</x:t>
  </x:si>
  <x:si>
    <x:t xml:space="preserve">RETIRAR TRANSFORMADOR DE POTENCIAL, INDEPENDENTE DA CLASSE DE TENSAO. INCLUI: INSTALAR/RETIRAR COBERTURAS NECESSARIAS NO POSTE, CONDUTOR, CHAVES E COMPONENTES ENERGIZADOS, RETIRAR TRANSFORMADOR DE POTENCIAL COM SUPORTE, ABRIR E/OU FECHAR CHAVE, RETIRAR CONEXOES NECESSARIAS E DESCONECTAR AO FIO CONDUTOR DO SISTEMA DE ATERRAMENTO EXISTENTE. APROPRIACAO - INVESTIMENTO: QUANDO ASSOCIADA A UC ESSA ATIVIDADE DEVE SER APROPRIADA NA ODI. CONFORME ET.206.EQTL.NORMAS E QUALIDADE. QUANTIDADE MINIMA DE PESSOAS RECOMENDAS: 3 PESSOAS. TIPO DE TURMA: LINHA VIVA (LV).</x:t>
  </x:si>
  <x:si>
    <x:t xml:space="preserve">TURMA LV INST POSTE RELIGADOR/SECION LV</x:t>
  </x:si>
  <x:si>
    <x:t xml:space="preserve">TURMA DE LINHA VIVA EM APOIO A INSTALAR POSTE PARA RELIGADOR OU CHAVE SECCIONADORA 3F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</x:si>
  <x:si>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RET POSTE RELIGADOR/SECION LV</x:t>
  </x:si>
  <x:si>
    <x:t xml:space="preserve">TURMA DE LINHA VIVA EM APOIO A RETIRAR POSTE PARA RELIGADOR OU CHAVE SECICONADORA 3F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</x:si>
  <x:si>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INST POSTE CHAVE SEC SECO 3F LV</x:t>
  </x:si>
  <x:si>
    <x:t xml:space="preserve">TURMA DE LINHA VIVA EM APOIO A INSTALAR POSTE PARA CHAVE SECCIONADORA A SECO TRIPOLAR/TRIFASICA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</x:si>
  <x:si>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RET POSTE CHAVE SEC SECO 3F LV</x:t>
  </x:si>
  <x:si>
    <x:t xml:space="preserve">TURMA DE LINHA VIVA EM APOIO A RETIRAR POSTE PARA CHAVE SECCIONADORA A SECO TRIPOLAR/TRIFASICA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</x:si>
  <x:si>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INST POSTE REGULADOR TENSAO LV</x:t>
  </x:si>
  <x:si>
    <x:t xml:space="preserve">TURMA DE LINHA VIVA EM APOIO A INSTALAR POSTE PARA REGULADOR DE TENSAO,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</x:si>
  <x:si>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RET POSTE REGULADOR TENSAO LV</x:t>
  </x:si>
  <x:si>
    <x:t xml:space="preserve">TURMA DE LINHA VIVA EM APOIO A RETIRAR POSTE PARA REGULADOR DE TENSAO,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</x:si>
  <x:si>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INST POSTE BCO CAPACITOR LV</x:t>
  </x:si>
  <x:si>
    <x:t xml:space="preserve">TURMA DE LINHA VIVA EM APOIO A INSTALAR POSTE PARA BANCO DE CAPACITOR,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</x:si>
  <x:si>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RET POSTE BCO CAPACITOR LV</x:t>
  </x:si>
  <x:si>
    <x:t xml:space="preserve">TURMA DE LINHA VIVA EM APOIO A RETIRAR POSTE PARA BANCO DE CAPACITOR,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</x:si>
  <x:si>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INST POSTE TRAFO LV</x:t>
  </x:si>
  <x:si>
    <x:t xml:space="preserve">TURMA DE LINHA VIVA EM APOIO A INSTALAR POSTE PARA TRANSFORMADOR,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</x:si>
  <x:si>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TURMA LV RET POSTE TRAFO LV</x:t>
  </x:si>
  <x:si>
    <x:t xml:space="preserve">TURMA DE LINHA VIVA EM APOIO A RETIRAR POSTE PARA TRANSFORMADOR,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t>
  </x:si>
  <x:si>
    <x:t xml:space="preserve">INST ESTAI AEREO LV</x:t>
  </x:si>
  <x:si>
    <x:t xml:space="preserve">INSTALAR ESTAI AEREO, TIPO: POSTE A POSTE, CRUZETA A POSTE OU CRUZETA A CRUZETA, EM REDE DE DISTRIBUICAO. INCLUI: INSTALAR/RETIRAR COBERTURAS NECESSARIAS NO POSTE, CONDUTOR, CHAVES E COMPONENTES ENERGIZADOS, INSTALAR PARAFUSO/PORCA OLHAL,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t>
  </x:si>
  <x:si>
    <x:t xml:space="preserve">RET ESTAI AEREO LV</x:t>
  </x:si>
  <x:si>
    <x:t xml:space="preserve">RETIRAR ESTAI AEREO, TIPO: POSTE A POSTE, CRUZETA A POSTE OU CRUZETA A CRUZETA, EM REDE DE DISTRIBUICAO. INCLUI: INSTALAR/RETIRAR COBERTURAS NECESSARIAS NO POSTE, CONDUTOR, CHAVES E COMPONENTES ENERGIZADOS, RETIRAR PARAFUSO/PORCA OLHAL,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t>
  </x:si>
  <x:si>
    <x:t xml:space="preserve">TENSIONAR ESTAI LV</x:t>
  </x:si>
  <x:si>
    <x:t xml:space="preserve">TENSIONAR ESTAI EM REDE DE DISTRIBUICAO. INCLUI: INSTALAR/RETIRAR COBERTURAS NECESSARIAS NO POSTE, CONDUTOR, CHAVES E COMPONENTES ENERGIZADOS, DESFAZER AMARRACOES,  SUBSTITUIR MATERIAIS AVARIADOS QUE ESTEJAM NO CONJUNTO (ALCAS, ARMACOES,  ETC...), TENSIONAR O CABO DE ACO, REFAZER AMARRACOES, CONEXOES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</x:si>
  <x:si>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APRUMAR POSTE CONC/FIBRA LV</x:t>
  </x:si>
  <x:si>
    <x:t xml:space="preserve">APRUMAR POSTE DE CONCRETO OU FIBRA DE VIDRO, DEIXAR O POSTE NA VERTICALIDADE, EM REDE ENERGIZADA ATE 36KV. INCLUI: INSTALAR/RETIRAR COBERTURAS NECESSARIAS NO POSTE, CONDUTOR, CHAVES E COMPONENTES ENERGIZADOS, APRUMAR POSTE, TENSIONAMENTO, AMARRACOES E CONEXOES DE CONDUTORES FIXADOS AO POSTE. A EMENDAS DE CONDUTORES, QUANDO NECESSARIO DEVE SER CONSIDERADO EM ATIVIDADE ESPECIFICA. APROPRIACAO: INVESTIMENTO (ODI) QUANDO ASSOCIADA A UC; CUSTEIO (ODD/ODS) QUANDO EM ATIVIDADE DE MANUTENCAO. APROPRIAR NO CENTRO E CLASSE DE CUSTO ESPECIFICA DA AREA, CONFORME ET.206.EQTL.NORMAS E QUALIDADE; EQUIPE ESTABELECIDA NECESSARIA: 4 PESSOAS; TIPO DE TURMA: LINHA VIVA (LV)</x:t>
  </x:si>
  <x:si>
    <x:t xml:space="preserve">INST COND NU COBRE &gt; 50MM² LV</x:t>
  </x:si>
  <x:si>
    <x:t xml:space="preserve">INSTALAR CONDUTOR NU NO PRIMARIO OU SECUNDARIO, EM COBRE. BITOLA: MAIOR QUE 50 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</x:si>
  <x:si>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RET COND NU COBRE &gt; 50MM² LV</x:t>
  </x:si>
  <x:si>
    <x:t xml:space="preserve">RETIRAR CONDUTOR NU NO PRIMARIO OU SECUNDARIO, EM COBRE. BITOLA: MAIOR QUE 50 MM². SOB, SOBRE OU CRUZANDO A REDE ENERGIZADA EXISTENTE. INCLUI: INSTALAR/RETIRAR COBERTURAS NECESSARIAS NO POSTE, CONDUTOR, CHAVES E COMPONENTES ENERGIZADOS,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</x:si>
  <x:si>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INST COND NU COBRE &lt;= 50MM² LV</x:t>
  </x:si>
  <x:si>
    <x:t xml:space="preserve">INSTALAR CONDUTOR NU NO PRIMARIO OU SECUNDARIO, EM COBRE. BITOLA: MENOR OU IGUAL A 50 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</x:si>
  <x:si>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RET COND NU COBRE &lt;= 50MM² LV</x:t>
  </x:si>
  <x:si>
    <x:t xml:space="preserve">RETIRAR CONDUTOR NU NO PRIMARIO OU SECUNDARIO, EM COBRE. BITOLA: MENOR OU IGUAL A 50 MM². SOB, SOBRE OU CRUZANDO A REDE ENERGIZADA EXISTENTE. INCLUI: INSTALAR/RETIRAR COBERTURAS NECESSARIAS NO POSTE, CONDUTOR, CHAVES E COMPONENTES ENERGIZADOS,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</x:si>
  <x:si>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INST COND NU ALUMINIO &gt; 1/0 LV</x:t>
  </x:si>
  <x:si>
    <x:t xml:space="preserve">INSTALAR CONDUTOR NU NO PRIMARIO OU SECUNDARIO, EM ALUMINIO. BITOLA: MAIOR QUE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t>
  </x:si>
  <x:si>
    <x:t xml:space="preserve">RET COND NU ALUMINIO &gt; 1/0 LV</x:t>
  </x:si>
  <x:si>
    <x:t xml:space="preserve">RETIRAR CONDUTOR NU NO PRIMARIO OU SECUNDARIO, EM ALUMINIO. BITOLA: MAIOR QUE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t>
  </x:si>
  <x:si>
    <x:t xml:space="preserve">INST COND NU ALUMINIO &lt;= 1/0 LV</x:t>
  </x:si>
  <x:si>
    <x:t xml:space="preserve">INSTALAR CONDUTOR NU NO PRIMARIO OU SECUNDARIO, EM ALUMINIO. BITOLA: MENOR OU IGUAL A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t>
  </x:si>
  <x:si>
    <x:t xml:space="preserve">RET COND NU ALUMINIO &lt;= 1/0 LV</x:t>
  </x:si>
  <x:si>
    <x:t xml:space="preserve">RETIRAR CONDUTOR NU NO PRIMARIO OU SECUNDARIO, EM ALUMINIO. BITOLA: MENOR OU IGUAL A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t>
  </x:si>
  <x:si>
    <x:t xml:space="preserve">INST JUMPER EM CONDUTOR LV</x:t>
  </x:si>
  <x:si>
    <x:t xml:space="preserve">INSTALAR JUMPER EM CONDUTOR, EM ALUMINIO OU COBRE. ESTA ATIVIDADE E REMUNERADA APENAS EM REDES EXISTENTES. INCLUI: INSTALAR/RETIRAR COBERTURAS NECESSARIAS NO POSTE, CONDUTOR, CHAVES E COMPONENTES ENERGIZADOS, INSTALAR JUMPER EM REDE E/OU CHAVES E EQUIPAMENTOS COM TODAS AS CONEXOES NECESSARIAS. FICA INCLUSO NESTA ATIVIDADE INSTALAR O ISOLADOR DE PINO E AMARRACAO CASO NECESSARIO A ESTRUTURA.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</x:si>
  <x:si>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JUMPER EM CONDUTOR LV</x:t>
  </x:si>
  <x:si>
    <x:t xml:space="preserve">RETIRAR JUMPER EM CONDUTOR, EM ALUMINIO OU COBRE. ESTA ATIVIDADE E REMUNERADA APENAS  EM REDES EXISTENTES. INCLUI: INSTALAR/RETIRAR COBERTURAS NECESSARIAS NO POSTE, CONDUTOR, CHAVES E COMPONENTES ENERGIZADOS, RETIRAR JUMPER EM REDE E/OU CHAVES E EQUIPAMENTOS COM TODAS AS CONEXOES NECESSARIAS. FICA INCLUSO NESTA ATIVIDADE RETIRAR O ISOLADOR DE PINO E AMARRACAO CASO QUE FAZ A FIXACAO DO JUMPER EXCEDENTE A ESTRUTURA.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</x:si>
  <x:si>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PASSAGEM DE NEUTRO LV</x:t>
  </x:si>
  <x:si>
    <x:t xml:space="preserve">INSTALAR PASSAGEM DE NEUTRO EM CONDUTOR, EM ALUMINIO OU COBRE. ESTA ATIVIDADE E REMUNERADA APENAS EM REDES EXISTENTES. INCLUI: INSTALAR/RETIRAR COBERTURAS NECESSARIAS NO POSTE, CONDUTOR, CHAVES E COMPONENTES ENERGIZADOS, INSTALAR CONDUTOR E CONEXAO (JUMPER) ENTRE OS NEUTROS EXSITENTES NA REDE.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</x:si>
  <x:si>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PASSAGEM DE NEUTRO LV</x:t>
  </x:si>
  <x:si>
    <x:t xml:space="preserve">RETIRAR PASSAGEM DE NEUTRO, EM ALUMINIO OU COBRE. ESTA ATIVIDADE E REMUNERADA APENAS  EM REDES EXISTENTES. INCLUI: INSTALAR/RETIRAR COBERTURAS NECESSARIAS NO POSTE, CONDUTOR, CHAVES E COMPONENTES ENERGIZADOS, RETIRAR CONDUTOR E CONEXAO (JUMPER)  ENTRE OS NEUTROS EXSITENTES NA REDE.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</x:si>
  <x:si>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ESPACADOR/AFASTADOR REDE PRI/SEC LV</x:t>
  </x:si>
  <x:si>
    <x:t xml:space="preserve">INSTALAR ESPACADORES (OU AFASTADORES) DE REDE PRIMARIA OU SECUNDARIA, POR VAO, MANTENDO OS ESPACAMENTOS MINIMOS EXIGIDOS. CONFORME NORMA TECNICA VIGENTE. INCLUI: INSTALAR/RETIRAR COBERTURAS NECESSARIAS NO POSTE, CONDUTOR, CHAVES E COMPONENTES ENERGIZADOS, INSTALAR ESPACADORES (AFASTADORES), TANTO POR AMARRACAO, COMO POR ENGATES PROPRIOS. ESSA ATIVIDADE REMUNERA A INSTALAÇÃO DE UM OU MAIS ESPAÇADORES,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3 PESSOAS. TIPO DE TURMA: LINHA VIVA (LV).</x:t>
  </x:si>
  <x:si>
    <x:t xml:space="preserve">RET ESPACADOR/AFASTADOR REDE PRI/SEC LV</x:t>
  </x:si>
  <x:si>
    <x:t xml:space="preserve">RETIRAR ESPACADORES (OU AFASTADORES) DE REDE PRIMARIA OU SECUNDARIA, POR VAO, MANTENDO OS ESPACAMENTOS MINIMOS EXIGIDOS. CONFORME NORMA TECNICA VIGENTE. INCLUI: INSTALAR/RETIRAR COBERTURAS NECESSARIAS NO POSTE, CONDUTOR, CHAVES E COMPONENTES ENERGIZADOS, RETIRAR ESPACADORES (AFASTADORES), TANTO POR AMARRACAO, COMO POR ENGATES PROPRIOS. ESSA ATIVIDADE REMUNERA A RETIRADA DE UM OU MAIS ESPAÇADORES, DESDE QUE NO MESMO VÃO DE REDE. APROPRIACAO - CUSTEIO: QUANDO EM ATIVIDADE DE MANUTENCAO, APROPRIAR NO CENTRO E CLASSE DE CUSTO ESPECIFICA DA AREA. CONFORME ET.206.EQTL.NORMAS E QUALIDADE - CADERNO DE SERVICOS. QUANT MINIMA RECOMENDA: 3 PESSOAS. TIPO DE TURMA: LINHA VIVA (LV).</x:t>
  </x:si>
  <x:si>
    <x:t xml:space="preserve">RET ESTRIBO OU GRAMPO LINHA VIVA RD LV</x:t>
  </x:si>
  <x:si>
    <x:t xml:space="preserve">RETIRAR UM ESTRIBO OU GRAMPO DE LINHA VIVA, INCLUI: INSTALAR/RETIRAR COBERTURAS NECESSARIAS NO POSTE, CONDUTOR, CHAVES E COMPONENTES ENERGIZADOS, RETIRAR UM ESTRIBO OU GRAMPO DE LINHA VIVA E AS CONEXOES.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</x:si>
  <x:si>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RETIRAR OBJETO ESTRANHO REDE LV</x:t>
  </x:si>
  <x:si>
    <x:t xml:space="preserve">RETIRAR QUALQUER OBJETO ESTRANHO DA REDE, TIPO PIPA (TAMBEM CONHECIDO COMO ARRAIA), ARAME, GALHO E OUTROS. A REMUNERACAO E POR VAO. INCLUI: INSTALAR/RETIRAR COBERTURAS NECESSARIAS NO POSTE, CONDUTOR, CHAVES E COMPONENTES ENERGIZADOS, RETIRAR OBJETO DA REDE. APROPRIACAO - CUSTEIO: QUANDO EM ATIVIDADE DE MANUTENCAO, APROPRIAR NO CENTRO E CLASSE DE CUSTO ESPECIFICA DA AREA. CONFORME ET.206.EQTL.NORMAS E QUALIDADE - CADERNO DE SERVICOS. QUANTIDADE MINIMA DE PESSOAS RECOMENDAS: 3 PESSOAS. TIPO DE TURMA: LINHA VIVA (LV).</x:t>
  </x:si>
  <x:si>
    <x:t xml:space="preserve">INST MUFLA RD CONDUTOR LV</x:t>
  </x:si>
  <x:si>
    <x:t xml:space="preserve">INSTALAR MUFLA NO CONDUTOR, INDEPENDENTE DO TIPO, CLASSE DE TENSAO E BITOLA, EM REDE DISTRIBUICAO. INCLUI: INSTALAR/RETIRAR COBERTURAS NECESSARIAS NO POSTE, CONDUTOR, CHAVES E COMPONENTES ENERGIZADOS, FIXACAO DA MUFLA NO CONDUTOR E CONEXAO A REDE. INSTALAR SUPORTE, CASO NECESSARIO. CONTEMPLA O PAGAMENTO DE UMA INSTALACAO POR CONDUTOR. APROPRIACAO - INVESTIMENTO: QUANDO ASSOCIADA A UC ESSA ATIVIDADE DEVE SER APROPRIADA NA ODI. CONFORME ET.206.EQTL.NORMAS E QUALIDADE. QUANTIDADE MINIMA DE PESSOAS RECOMENDAS: 3 PESSOAS. TIPO DE TURMA: LINHA VIVA (LV). </x:t>
  </x:si>
  <x:si>
    <x:t xml:space="preserve">RET MUFLA RD CONDUTOR LV</x:t>
  </x:si>
  <x:si>
    <x:t xml:space="preserve">RETIRAR MUFLA NO CONDUTOR, INDEPENDENTE DO TIPO, CLASSE DE TENSAO E BITOLA, EM REDE DISTRIBUICAO. INCLUI: INSTALAR/RETIRAR COBERTURAS NECESSARIAS NO POSTE, CONDUTOR, CHAVES E COMPONENTES ENERGIZADOS, RETIRADA DA MUFLA DO CONDUTOR E DESCONEXAO A REDE. RETIRAR SUPORTE, CASO NECESSARIO. CONTEMPLA O PAGAMENTO DE UMA INSTALACAO POR CONDUTOR. APROPRIACAO - INVESTIMENTO: QUANDO ASSOCIADA A UC ESSA ATIVIDADE DEVE SER APROPRIADA NA ODI. CONFORME ET.206.EQTL.NORMAS E QUALIDADE. QUANTIDADE MINIMA DE PESSOAS RECOMENDAS: 3 PESSOAS. TIPO DE TURMA: LINHA VIVA (LV). </x:t>
  </x:si>
  <x:si>
    <x:t xml:space="preserve">INST ESTR PRI 1F SUSP/PAS SP S/CRUZ LV</x:t>
  </x:si>
  <x:si>
    <x:t xml:space="preserve">INSTALAR ESTRUTURA PRIMARIA DE SUSPENSAO OU PASSAGEM SIMPLES SEM CRUZETA, PARA UMA FASE, INDEPENDENTE DA CLASSE DE TENSAO. EXEMPLO: U1, UP1, UT1 E SIMILARES. INCLUI: INSTALAR/RETIRAR COBERTURAS NECESSARIAS NO POSTE, CONDUTOR, CHAVES E COMPONENTES ENERGIZADOS,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</x:si>
  <x:si>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1F ANC/AMA DP S/CRUZ LV</x:t>
  </x:si>
  <x:si>
    <x:t xml:space="preserve">INSTALAR ESTRUTURA PRIMARIA DE SUSPENSAO OU PASSAGEM DUPLA SEM CRUZETA, PARA UMA FASE, INDEPENDENTE DA CLASSE DE TENSAO. EXEMPLO: U4, UP4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</x:si>
  <x:si>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1F ANC/AMA DP S/CRUZ LV</x:t>
  </x:si>
  <x:si>
    <x:t xml:space="preserve">RETIRAR ESTRUTURA PRIMARIA DE SUSPENSAO OU PASSAGEM DUPLA SEM CRUZETA, PARA UMA FASE, INDEPENDENTE DA CLASSE DE TENSAO. EXEMPLO: U4, UP4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</x:si>
  <x:si>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2/3F SUS/PAS SP S/CRUZ LV</x:t>
  </x:si>
  <x:si>
    <x:t xml:space="preserve">INSTALAR ESTRUTURA PRIMARIA DE SUSPENSAO OU PASSAGEM SIMPLES SEM CRUZETA, PARA DUAS OU TRES FASES, INDEPENDENTE DA CLASSE DE TENSAO. EXEMPLO: P1, P1A, PT1, PTA1, BP1, BP1A E SIMILARES. INCLUI: INSTALAR/RETIRAR COBERTURAS NECESSARIAS NO POSTE, CONDUTOR, CHAVES E COMPONENTES ENERGIZADOS,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</x:si>
  <x:si>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2/3F ANC/AMA SP S/CRUZ LV</x:t>
  </x:si>
  <x:si>
    <x:t xml:space="preserve">INSTALAR ESTRUTURA PRIMARIA DE ANCORAGEM OU AMARRACAO SIMPLES SEM CRUZETA, PARA DUAS OU TRES FASES, INDEPENDENTE DA CLASSE DE TENSAO. EXEMPLO: P3, BP3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</x:si>
  <x:si>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2/3F ANC/AMA SP S/CRUZ LV</x:t>
  </x:si>
  <x:si>
    <x:t xml:space="preserve">RETIRAR ESTRUTURA PRIMARIA DE ANCORAGEM OU AMARRACAO SIMPLES SEM CRUZETA, PARA DUAS OU TRES FASES, INDEPENDENTE DA CLASSE DE TENSAO. EXEMPLO: P3, BP3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</x:si>
  <x:si>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2/3F ANC/AMA DP S/CRUZ LV</x:t>
  </x:si>
  <x:si>
    <x:t xml:space="preserve">INSTALAR ESTRUTURA PRIMARIA DE ANCORAGEM OU AMARRACAO DUPLA SEM CRUZETA, PARA DUAS OU TRES FASES, INDEPENDENTE DA CLASSE DE TENSAO. EXEMPLO: P4, BP4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</x:si>
  <x:si>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RET ESTR PRI 2/3F ANC/AMA DP S/CRUZ LV</x:t>
  </x:si>
  <x:si>
    <x:t xml:space="preserve">RETIRAR ESTRUTURA PRIMARIA DE ANCORAGEM OU AMARRACAO DUPLA SEM CRUZETA, PARA DUAS OU TRES FASES, INDEPENDENTE DA CLASSE DE TENSAO. EXEMPLO: P4, BP4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t>
  </x:si>
  <x:si>
    <x:t xml:space="preserve">INST ESTR PRI 3F ANC/AMA S/CRUZ HTE LV</x:t>
  </x:si>
  <x:si>
    <x:t xml:space="preserve">INSTALAR ESTRUTURA PRIMARIA DE ANCORAGEM OU AMARRACAO DUPLA SEM CRUZETA, TIPO HTE, PARA TRES FASES, INDEPENDENTE DA CLASSE DE TENSAO. INCLUI: INSTALAR/RETIRAR COBERTURAS NECESSARIAS NO POSTE, CONDUTOR, CHAVES E COMPONENTES ENERGIZADOS,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</x:si>
  <x:si>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RET ESTR PRI 3F ANC/AMA HTE LV</x:t>
  </x:si>
  <x:si>
    <x:t xml:space="preserve">RETIRAR ESTRUTURA PRIMARIA DE ANCORAGEM OU AMARRACAO DUPLA SEM CRUZETA, TIPO HTE, PARA TRES FASES, INDEPENDENTE DA CLASSE DE TENSAO. INCLUI: INSTALAR/RETIRAR COBERTURAS NECESSARIAS NO POSTE, CONDUTOR, CHAVES E COMPONENTES ENERGIZADOS, RETIRAR CRUZETA, FERRAGENS,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t>
  </x:si>
  <x:si>
    <x:t xml:space="preserve">TRANSF ESTR PRIM N2,B2,M2 P/ N4,B4,M4 LV</x:t>
  </x:si>
  <x:si>
    <x:t xml:space="preserve">TRANSFORMAR ESTRUTURA PRIMARIA CRUZETA N2, B2, M2 OU T2 EM CRUZETA N4, B4, M4 OU T4. INCLUI: INSTALAR/RETIRAR COBERTURAS NECESSARIAS NO POSTE, CONDUTOR, CHAVES E COMPONENTES ENERGIZADOS, INSTALAR ISOLADOR, FERRAGENS, SUPORTES, MATERIAIS DE FIXACAO, AMARRACAO, ENCABECAMENTO, TENSIONAMENTO DO CONDUTOR E REALIZAR CONEXÕES ELÉTRICAS NECESSÁRIAS. APROPRIACAO: QUANDO ASSOCIADA A UC/UAR  ESSA ATIVIDADE APROPRIAR EM INVESTIMENTO - ODI. CUSTEIO: QUANDO EM ATIVIDADE DE MANUTENCAO,  APROPRIAR NO CENTRO E CLASSE DE CUSTO ESPECIFICA DA AREA.CONFORME ET.206.EQTL.NORMAS E QUALIDADE. QUANTIDADE MINIMA DE PESSOAS RECOMENDAS: 4 PESSOAS. TIPO DE TURMA: LINHA VIVA (LV).</x:t>
  </x:si>
  <x:si>
    <x:t xml:space="preserve">TRANSF ESTR PRIM N3,B3,M3 P/ N4,B4,M4 LV</x:t>
  </x:si>
  <x:si>
    <x:t xml:space="preserve">TRANSFORMAR ESTRUTURA PRIMARIA CRUZETA N3, B3, M3 OU T3 EM CRUZETA N4, B4, M4 OU T4. INCLUI: INSTALAR/RETIRAR COBERTURAS NECESSARIAS NO POSTE, CONDUTOR, CHAVES E COMPONENTES ENERGIZADOS, INSTALAR ISOLADOR, FERRAGENS, SUPORTES, MATERIAIS DE FIXACAO, AMARRACAO, ENCABECAMENTO, TENSIONAMENTO DO CONDUTOR E REALIZAR CONEXÕES ELÉTRICAS NECESSÁRIAS. APROPRIACAO: QUANDO ASSOCIADA A UC/UAR  ESSA ATIVIDADE APROPRIAR EM INVESTIMENTO - ODI. CUSTEIO: QUANDO EM ATIVIDADE DE MANUTENCAO,  APROPRIAR NO CENTRO E CLASSE DE CUSTO ESPECIFICA DA AREA.CONFORME ET.206.EQTL.NORMAS E QUALIDADE. QUANTIDADE MINIMA DE PESSOAS RECOMENDAS: 4 PESSOAS. TIPO DE TURMA: LINHA VIVA (LV).</x:t>
  </x:si>
  <x:si>
    <x:t xml:space="preserve">INST MAO FRANCESA LV</x:t>
  </x:si>
  <x:si>
    <x:t xml:space="preserve">INSTALAR UMA OU MAIS MAO FRANCESA, INDEPENDENTE DA CLASSE DE TENSAO. INCLUI: INSTALAR UMA OU MAIS MAO FRANCESA, EM UMA MESMA ESTRUTURA. APROPRIACAO - CUSTEIO: QUANDO EM ATIVIDADE DE MANUTENCAO, APROPRIAR NO CENTRO E CLASSE DE CUSTO ESPECIFICA DA AREA. CONFORME ET.206.EQTL.NORMAS E QUALIDADE. QUANTIDADE MINIMA DE PESSOAS RECOMENDAS: 3 PESSOAS. TIPO DE TURMA: LINHA VIVA (LV).</x:t>
  </x:si>
  <x:si>
    <x:t xml:space="preserve">RET MAO FRANCESA LV</x:t>
  </x:si>
  <x:si>
    <x:t xml:space="preserve">RETIRAR UMA OU MAIS MAO FRANCESA, INDEPENDENTE DA CLASSE DE TENSAO. INCLUI: RETIRAR UMA OU MAIS MAO FRANCESA, EM UMA MESMA ESTRUTURA. APROPRIACAO - CUSTEIO: QUANDO EM ATIVIDADE DE MANUTENCAO, APROPRIAR NO CENTRO E CLASSE DE CUSTO ESPECIFICA DA AREA. CONFORME ET.206.EQTL.NORMAS E QUALIDADE. QUANTIDADE MINIMA DE PESSOAS RECOMENDAS: 3 PESSOAS. TIPO DE TURMA: LINHA VIVA (LV).</x:t>
  </x:si>
  <x:si>
    <x:t xml:space="preserve">REBAIXAR CRUZ 2/3F SUS/PAS SP CRUZ SP LV</x:t>
  </x:si>
  <x:si>
    <x:t xml:space="preserve">REBAIXAR ESTRUTURA PRIMARIA DE SUSPENSAO OU PASSAGEM SIMPLES EM CRUZETA SIMPLES, PARA DUAS OU TRES FASES, EM CASOS EM QUE O POSTE ESTIVER QUEBRADO NO TOPO, INDEPENDENTE DA CLASSE DE TENSAO. EXEMPLO: N1, B1, M1 OU T1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t>
  </x:si>
  <x:si>
    <x:t xml:space="preserve">REBAIXAR CRUZ 2/3F SUS/PAS DP CRUZ DP LV</x:t>
  </x:si>
  <x:si>
    <x:t xml:space="preserve">REBAIXAR ESTRUTURA PRIMARIA DE SUSPENSAO OU PASSAGEM DUPLA EM CRUZETA DUPLA, PARA DUAS OU TRES FASES, EM CASOS EM QUE O POSTE ESTIVER QUEBRADO NO TOPO, INDEPENDENTE DA CLASSE DE TENSAO. EXEMPLO: N2, B2, M2 OU T2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t>
  </x:si>
  <x:si>
    <x:t xml:space="preserve">REBAIXAR CRUZ 2/3F ANC/AMA SP CRUZ DP LV</x:t>
  </x:si>
  <x:si>
    <x:t xml:space="preserve">REBAIXAR ESTRUTURA PRIMARIA DE ANCORAGEM OU AMARRACAO SIMPLES EM CRUZETA DUPLA, PARA DUAS OU TRES FASES, EM CASOS EM QUE O POSTE ESTIVER QUEBRADO NO TOPO, INDEPENDENTE DA CLASSE DE TENSAO. EXEMPLO: N3, B3, M3 OU T3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t>
  </x:si>
  <x:si>
    <x:t xml:space="preserve">REBAIXAR CRUZ 2/3F ANC/AMA DP CRUZ DP LV</x:t>
  </x:si>
  <x:si>
    <x:t xml:space="preserve">REBAIXAR ESTRUTURA PRIMARIA DE ANCORAGEM OU AMARRACAO DUPLA EM CRUZETA DUPLA, PARA DUAS OU TRES FASES, EM CASOS EM QUE O POSTE ESTIVER QUEBRADO NO TOPO, INDEPENDENTE DA CLASSE DE TENSAO. EXEMPLO: N4, B4, M4, TE OU T4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t>
  </x:si>
  <x:si>
    <x:t xml:space="preserve">INST ESTR CP PARA-RAIOS S/ ATERR MT LV</x:t>
  </x:si>
  <x:si>
    <x:t xml:space="preserve">INSTALAR ESTRUTURA COMPLETA COM PARA-RAIOS MT, INDEPENDENTE DA CLASSE DE TENSAO E NUMERO DE FASES, SEM ATERRAMENTO. INCLUI: INSTALAR/RETIRAR COBERTURAS NECESSARIAS NO POSTE, CONDUTOR, CHAVES E COMPONENTES ENERGIZADOS. INSTALAR UM, DOIS OU TRES PARA-RAIOS, CRUZETA/SUPORTE T, JUMPER, FERRAGENS E CONEXOES NECESSARIAS/PADRONIZADAS A REDE. ESSA ATIVIDADE NAO INCLUI A INSTALACAO DO ATERRAMENTO, QUE DEVERA SER REALIZADO POR UMA EQUIPE DE LM E REMUNEDADO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</x:si>
  <x:si>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CP PARA-RAIOS S/ ATERR MT LV</x:t>
  </x:si>
  <x:si>
    <x:t xml:space="preserve">RETIRARA ESTRUTURA COMPLETA COM PARA-RAIOS DE MEDIA TENSAO, INDEPENDENTE DA CLASSE DE TENSAO E NUMERO DE FASES, SEM ATERRAMENTO. INCLUI: INSTALAR/RETIRAR COBERTURAS NECESSARIAS NO POSTE, CONDUTOR, CHAVES E COMPONENTES ENERGIZADOS, RETIRAR UM, DOIS OU TRES PARA-RAIOS, CRUZETA/SUPORTE T, JUMPER, FERRAGENS, CONEXOES E DESCONECTAR E RETIRAR FIO CONDUTOR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</x:si>
  <x:si>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 PRI RDC PASSANTE SIMPLES LV</x:t>
  </x:si>
  <x:si>
    <x:t xml:space="preserve">INSTALAR ESTRUTURA PRIMARIA PASSANTE SIMPLES EM REDE COMPACTA (RDC), INDEPENDENTE DA CLASSE DE TENSAO. EXEMPLO: CE1, CE1-A, CJE, CJE-A, CE2 E SIMILARES. INCLUI: INSTALAR/RETIRAR COBERTURAS NECESSARIAS NO POSTE, CONDUTOR, CHAVES E COMPONENTES ENERGIZADOS, INSTALAR BRACO/SUPORTE, FERRAGENS, ESPACADOR LOSANGULAR, ISOLADOR,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</x:si>
  <x:si>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PRI RDC PASSANTE SIMPLES LV</x:t>
  </x:si>
  <x:si>
    <x:t xml:space="preserve">RETIRAR ESTRUTURA PRIMARIA PASSANTE SIMPLES EM REDE COMPACTA (RDC), INDEPENDENTE DA CLASSE DE TENSAO. EXEMPLO: CE1, CE1-A, CJE, CJE-A, CE2 E SIMILARES. INCLUI: INSTALAR/RETIRAR COBERTURAS NECESSARIAS NO POSTE, CONDUTOR, CHAVES E COMPONENTES ENERGIZADOS, RETIRAR BRACO/SUPORTE, FERRAGENS, ESPACADOR LOSANGULAR, ISOLADOR,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</x:si>
  <x:si>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PRI RDC ANCORAGEM SIMPLES LV</x:t>
  </x:si>
  <x:si>
    <x:t xml:space="preserve">RETIRAR ESTRUTURA PRIMARIA ANCORAGEM SIMPLES EM REDE COMPACTA (RDC), INDEPENDENTE DA CLASSE DE TENSAO. EXEMPLO: CE3, CUF3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</x:si>
  <x:si>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 PRI RDC ANCORAGEM DUPLA LV</x:t>
  </x:si>
  <x:si>
    <x:t xml:space="preserve">INSTALAR ESTRUTURA PRIMARIA ANCORAGEM DUPLA EM REDE COMPACTA (RDC), INDEPENDENTE DA CLASSE DE TENSAO. EXEMPLO: CE4, CUF4 E SIMILARES. INCLUI: INSTALAR/RETIRAR COBERTURAS NECESSARIAS NO POSTE, CONDUTOR, CHAVES E COMPONENTES ENERGIZADOS,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</x:si>
  <x:si>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RET ESTR PRI RDC ANCORAGEM DUPLA LV</x:t>
  </x:si>
  <x:si>
    <x:t xml:space="preserve">RETIRAR ESTRUTURA PRIMARIA ANCORAGEM DUPLA EM REDE COMPACTA (RDC), INDEPENDENTE DA CLASSE DE TENSAO. EXEMPLO: CE4, CUF4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</x:si>
  <x:si>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ESTR PRI RDC N3S-CE LV</x:t>
  </x:si>
  <x:si>
    <x:t xml:space="preserve">INSTALAR ESTRUTURA PRIMARIA EM REDE COMPACTA (RDC), TIPO N3S-CE, INDEPENDENTE DA CLASSE DE TENSAO. INCLUI: INSTALAR/RETIRAR COBERTURAS NECESSARIAS NO POSTE, CONDUTOR, CHAVES E COMPONENTES ENERGIZADOS, INSTALAR CRUZETA, ISOLADORES PINO/ANCORAGEM,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</x:si>
  <x:si>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RET ESTR PRI RDC N3S-CE LV</x:t>
  </x:si>
  <x:si>
    <x:t xml:space="preserve">RETIRAR ESTRUTURA PRIMARIA EM REDE COMPACTA (RDC), TIPO N3S-CE, INDEPENDENTE DA CLASSE DE TENSAO. INCLUI: INSTALAR/RETIRAR COBERTURAS NECESSARIAS NO POSTE, CONDUTOR, CHAVES E COMPONENTES ENERGIZADOS, RETIRAR CRUZETA, ISOLADORES PINO/ANCORAGEM,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</x:si>
  <x:si>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INST ESTR PRI RDC N3S-CE-PR LV</x:t>
  </x:si>
  <x:si>
    <x:t xml:space="preserve">INSTALAR ESTRUTURA PRIMARIA EM REDE COMPACTA (RDC), TIPO N3S-CE-PR, INDEPENDENTE DA CLASSE DE TENSAO. INCLUI: INSTALAR/RETIRAR COBERTURAS NECESSARIAS NO POSTE, CONDUTOR, CHAVES E COMPONENTES ENERGIZADOS, INSTALAR CRUZETA, ISOLADORES PINO/ANCORAGEM, PARA-RAIOS,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</x:si>
  <x:si>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RET ESTR PRI RDC N3S-CE-PR LV</x:t>
  </x:si>
  <x:si>
    <x:t xml:space="preserve">RETIRAR ESTRUTURA PRIMARIA EM REDE COMPACTA (RDC), TIPO N3S-CE-PR, INDEPENDENTE DA CLASSE DE TENSAO. INCLUI: INSTALAR/RETIRAR COBERTURAS NECESSARIAS NO POSTE, CONDUTOR, CHAVES E COMPONENTES ENERGIZADOS, RETIRAR CRUZETA, ISOLADORES PINO/ANCORAGEM, PARA-RAIOS,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</x:si>
  <x:si>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INST ESTR PRI RDC DN-CE LV</x:t>
  </x:si>
  <x:si>
    <x:t xml:space="preserve">INSTALAR ESTRUTURA PRIMARIA EM REDE COMPACTA (RDC), TIPO DN-CE, INDEPENDENTE DA CLASSE DE TENSAO. INCLUI: INSTALAR/RETIRAR COBERTURAS NECESSARIAS NO POSTE, CONDUTOR, CHAVES E COMPONENTES ENERGIZADOS, INSTALAR CRUZETA, ISOLADOR ANCORAGEM, CHAVE FUSIVEL, FERRAGENS, JUMPER, AMARRACAO, ENCABECAMENTO, TENSIONAMENTO DO CONDUTOR E INSTALAÇÃO DAS CONEXÕES ELÉTRICAS NECESSÁRIAS. NAO INCLUI A INSTALACAO DA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</x:si>
  <x:si>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RET ESTR PRI RDC DN-CE LV</x:t>
  </x:si>
  <x:si>
    <x:t xml:space="preserve">RETIRAR ESTRUTURA PRIMARIA EM REDE COMPACTA (RDC), TIPO DN-CE, INDEPENDENTE DA CLASSE DE TENSAO. INCLUI: INSTALAR/RETIRAR COBERTURAS NECESSARIAS NO POSTE, CONDUTOR, CHAVES E COMPONENTES ENERGIZADOS, RETIRAR CRUZETA, ISOLADOR ANCORAGEM, CHAVE FUSIVEL, FERRAGENS, JUMPER, AMARRACAO, ENCABECAMENTO, TENSIONAMENTO DO CONDUTOR E RETIRADA DAS CONEXÕES ELÉTRICAS NECESSÁRIAS. DESCONECTAR/RETIRAR FIO CONDUTOR DO SISTEMA DE ATERRAMENTO. NAO INCLUI A INSTALACAO DA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</x:si>
  <x:si>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INST ESTR PRI RDC CE-DS/TS LV</x:t>
  </x:si>
  <x:si>
    <x:t xml:space="preserve">INSTALAR ESTRUTURA PRIMARIA EM REDE COMPACTA (RDC), TIPO CE-DS, INDEPENDENTE DA CLASSE DE TENSAO. INCLUI: INSTALAR/RETIRAR COBERTURAS NECESSARIAS NO POSTE, CONDUTOR, CHAVES E COMPONENTES ENERGIZADOS, INSTALAR BRACO/SUPORTE, CRUZETA, ISOLADOR PINO/ANCORAGEM, PARA-RAIOS, CHAVE FUSIVEL, CHAVE FACA , TERMINAL TERMO-CONTRATIL, ELETRODUTO,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</x:si>
  <x:si>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RET ESTR PRI RDC CE-DS/TS LV</x:t>
  </x:si>
  <x:si>
    <x:t xml:space="preserve">RETIRAR ESTRUTURA PRIMARIA EM REDE COMPACTA (RDC), TIPO CE-DS, INDEPENDENTE DA CLASSE DE TENSAO. INCLUI: INSTALAR/RETIRAR COBERTURAS NECESSARIAS NO POSTE, CONDUTOR, CHAVES E COMPONENTES ENERGIZADOS, RETIRAR BRACO/SUPORTE, CRUZETA, ISOLADOR PINO/ANCORAGEM, PARA-RAIOS, CHAVE FUSIVEL, CHAVE FACA, TERMINAL TERMO-CONTRATIL, ELETRODUTO,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</x:si>
  <x:si>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INST ESTR PRI NS/BS (PR, CF, SU) LV</x:t>
  </x:si>
  <x:si>
    <x:t xml:space="preserve">INSTALAR ESTRUTURA PRIMARIA, TIPO ESTRUTURA NORMAL OU BECO COM PARA-RAIOS (PR) E/OU CHAVE FUSIVEL (CF) E/OU CHAVE FACA (SU), INDEPENDENTE DA CLASSE DE TENSAO. INCLUI: INSTALAR CRUZETA, ISOLADOR PINO/ANCORAGEM, PARA-RAIOS, CHAVE FUSIVEL, CHAVE FACA,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</x:si>
  <x:si>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RET ESTR PRI NS/BS (PR, CF, SU) LV</x:t>
  </x:si>
  <x:si>
    <x:t xml:space="preserve">RETIRAR ESTRUTURA PRIMARIA, TIPO ESTRUTURA NORMAL OU BECO COM PARA-RAIOS (PR) E/OU CHAVE FUSIVEL (CF) E/OU CHAVE FACA (SU) E/OU CHAVE FUSIVEL E/OU CHAVE FACA, INDEPENDENTE DA CLASSE DE TENSAO. INCLUI: RETIRAR CRUZETA, ISOLADOR PINO/ANCORAGEM, PARA-RAIOS, CHAVE FUSIVEL, CHAVE FACA,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t>
  </x:si>
  <x:si>
    <x:t xml:space="preserve">INST COND COBERTO RDC 35-70 MM2 LV</x:t>
  </x:si>
  <x:si>
    <x:t xml:space="preserve">INSTALAR CONDUTOR COBERTO/PROTEGIDO EM REDE COMPACTA (RDC), BITOLA: 35MM² A 70MM².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</x:si>
  <x:si>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RET COND COBERTO RDC 35-70 MM2 LV</x:t>
  </x:si>
  <x:si>
    <x:t xml:space="preserve">RETIRAR CONDUTOR COBERTO/PROTEGIDO EM REDE COMPACTA (RDC), BITOLA: 35MM² A 70MM². SOB, SOBRE OU CRUZANDO A REDE ENERGIZADA EXISTENTE. INCLUI: INSTALAR/RETIRAR COBERTURAS NECESSARIAS NO POSTE, CONDUTOR, CHAVES E COMPONENTES ENERGIZADOS, RETIRAR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</x:si>
  <x:si>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INST COND COBERTO RDC 95-185 MM2 LV</x:t>
  </x:si>
  <x:si>
    <x:t xml:space="preserve">INSTALAR CONDUTOR COBERTO/PROTEGIDO EM REDE COMPACTA (RDC), BITOLA: 95MM² A 185MM².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</x:si>
  <x:si>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RET COND COBERTO RDC 95-185 MM2 LV</x:t>
  </x:si>
  <x:si>
    <x:t xml:space="preserve">RETIRAR CONDUTOR COBERTO/PROTEGIDO EM REDE COMPACTA (RDC), BITOLA: 95MM² A 185MM². SOB, SOBRE OU CRUZANDO A REDE ENERGIZADA EXISTENTE. INCLUI: INSTALAR/RETIRAR COBERTURAS NECESSARIAS NO POSTE, CONDUTOR, CHAVES E COMPONENTES ENERGIZADOS, RETIRAR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</x:si>
  <x:si>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INST CABO MENSAGEIRO RDC LV</x:t>
  </x:si>
  <x:si>
    <x:t xml:space="preserve">INSTALAR CABO MENSAGEIRO EM REDE COMPACTA (RDC), INDEPENDENTE DA BITOLA, INDEPENDENTE DA CLASSE DE TENSAO. SOB, SOBRE OU CRUZANDO A REDE ENERGIZADA EXISTENTE. INCLUI: INSTALAR/RETIRAR COBERTURAS NECESSARIAS NO POSTE, CONDUTOR, CHAVES E COMPONENTES ENERGIZADOS, INSTALAR CONDUTOR, TENSIONAR, NIVELAR E FIXAR O CABO MENSAGEIRO NAS ESTRUTURAS. INSTALAR OS ESPACADORES, AMARRACOES E FIXACOES.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</x:si>
  <x:si>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RET CABO MENSAGEIRO RDC LV</x:t>
  </x:si>
  <x:si>
    <x:t xml:space="preserve">RETIRAR CABO MENSAGEIRO EM REDE COMPACTA (RDC), INDEPENDENTE DA BITOLA, INDEPENDENTE DA CLASSE DE TENSAO. SOB, SOBRE OU CRUZANDO A REDE ENERGIZADA EXISTENTE. INCLUI: INSTALAR/RETIRAR COBERTURAS NECESSARIAS NO POSTE, CONDUTOR, CHAVES E COMPONENTES ENERGIZADOS, RETIRAR CONDUTOR, TENSIONAR, NIVELAR E FIXAR O CABO MENSAGEIRO NAS ESTRUTURAS. RETIRAR OS ESPACADORES, AMARRACOES E FIXACOES.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t>
  </x:si>
  <x:si>
    <x:t xml:space="preserve">TENSIONAR COND MENSAGEIRO RDC LV</x:t>
  </x:si>
  <x:si>
    <x:t xml:space="preserve">TENSIONAR CONDUTOR MENSAGEIRO EM REDE COMPACTA (RDC), INDEPENDENTE DA CLASSE DE TENSAO. POR PONTO DE FIXACAO, INDEPENDENTE DA QUANTIDADE DE VAOS NELE EXISTENTES. SOB, SOBRE OU CRUZANDO A REDE ENERGIZADA EXISTENTE. INCLUI: INSTALAR/RETIRAR COBERTURAS NECESSARIAS NO POSTE, CONDUTOR, CHAVES E COMPONENTES ENERGIZADOS, ENCABECAR, TENSIONAR, NIVELAR, FAZER AMARRACOES NAS ESTRUTURAS, NOS ESPACADORES E CABOS. APROPRIACAO - CUSTEIO: QUANDO EM ATIVIDADE DE MANUTENCAO, APROPRIAR NO CENTRO E CLASSE DE CUSTO ESPECIFICA DA AREA. CONFORME ET.206.EQTL.NORMAS E QUALIDADE - CADERNO DE SERVICOS. QUANTIDADE MINIMA DE PESSOAS RECOMENDAS: 3 PESSOAS. TIPO DE TURMA: LINHA VIVA (LV).</x:t>
  </x:si>
  <x:si>
    <x:t xml:space="preserve">TENSIONAR COND PROTEGIDO RDC LV</x:t>
  </x:si>
  <x:si>
    <x:t xml:space="preserve">TENSIONAR CONDUTOR PROTEGIDO EM REDE COMPACTA (RDC), INDEPENDENTE DA BITOLA, INDEPENDENTE DA CLASSE DE TENSAO. POR PONTO DE FIXACAO, INDEPENDENTE DA QUANTIDADE DE VAOS NELE EXISTENTES. SOB, SOBRE OU CRUZANDO A REDE ENERGIZADA EXISTENTE. INCLUI: INSTALAR/RETIRAR COBERTURAS NECESSARIAS NO POSTE, CONDUTOR, CHAVES E COMPONENTES ENERGIZADOS, ENCABECAR, TENSIONAR, NIVELAR, FAZER AMARRACOES NAS ESTRUTURAS, NOS ESPACADORES E CABOS. APROPRIACAO - CUSTEIO: QUANDO EM ATIVIDADE DE MANUTENCAO, APROPRIAR NO CENTRO E CLASSE DE CUSTO ESPECIFICA DA AREA. CONFORME ET.206.EQTL.NORMAS E QUALIDADE - CADERNO DE SERVICOS. QUANTIDADE MINIMA DE PESSOAS RECOMENDAS: 3 PESSOAS. TIPO DE TURMA: LINHA VIVA (LV).</x:t>
  </x:si>
  <x:si>
    <x:t xml:space="preserve">INST ESPACADOR LOSANGULAR RDC LV</x:t>
  </x:si>
  <x:si>
    <x:t xml:space="preserve">INSTALAR ESPACADORES EM REDE COMPACTA (RDC), POR VAO. PARA REDES NOVAS A INSTALACAO DO ESPACADOR JA FAZ PARTE DA ATIVIDADE "CABO MENSAGEIRO RDC". CONFORME NORMA TECNICA VIGENTE. INCLUI: INSTALAR/RETIRAR COBERTURAS NECESSARIAS NO POSTE, CONDUTOR, CHAVES E COMPONENTES ENERGIZADOS, INSTALAR ESPACADORES LOSANGULARES EM REDE COMPACTA E AMARRACOES NECESSARIAS. ESSA ATIVIDADE REMUNERA A INSTALACAO DE UM OU MAIS ESPACADORES,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3 PESSOAS. TIPO DE TURMA: LINHA VIVA (LV).</x:t>
  </x:si>
  <x:si>
    <x:t xml:space="preserve">RET ESPACADOR LOSANGULAR RDC LV</x:t>
  </x:si>
  <x:si>
    <x:t xml:space="preserve">RETIRAR ESPACADORES EM REDE COMPACTA (RDC), POR VAO. DURANTE DESMONTAGEM DE REDES, A RETIRADA DOS ESPACADORES JA FAZ PARTE DA ATIVIDADE "CABO MENSAGEIRO RDC". CONFORME NORMA TECNICA VIGENTE. INCLUI: INSTALAR/RETIRAR COBERTURAS NECESSARIAS NO POSTE, CONDUTOR, CHAVES E COMPONENTES ENERGIZADOS, RETIRAR ESPACADORES LOSANGULARES EM REDE COMPACTA E AMARRACOES NECESSARIAS. ESSA ATIVIDADE REMUNERA A RETIRADA DE UM OU MAIS ESPAÇADORES, DESDE QUE NO MESMO VÃO DE REDE. APROPRIACAO - CUSTEIO: QUANDO EM ATIVIDADE DE MANUTENCAO, APROPRIAR NO CENTRO E CLASSE DE CUSTO ESPECIFICA DA AREA. CONFORME ET.206.EQTL.NORMAS E QUALIDADE - CADERNO DE SERVICOS. QUANT MINIMA RECOMENDA: 3 PESSOAS. TIPO DE TURMA: LINHA VIVA (LV).</x:t>
  </x:si>
  <x:si>
    <x:t xml:space="preserve">INST/RET BIG JUMPER LV</x:t>
  </x:si>
  <x:si>
    <x:t xml:space="preserve">INSTALAR E RETIRAR BIG JUMPER, COM EQUIPE DE LINHA VIVA. APROPRIACAO - CUSTEIO: QUANDO EM ATIVIDADE DE MANUTENCAO, APROPRIAR NO CENTRO E CLASSE DE CUSTO ESPECIFICA DA AREA.. CONFORME ET.206.EQTL.NORMAS E QUALIDADE - CADERNO DE SERVICOS. QUANTIDADE MINIMA DE PESSOAS RECOMENDAS:  2 x 4 PESSOAS. TIPO DE TURMA: LINHA VIVA (LV).</x:t>
  </x:si>
  <x:si>
    <x:t xml:space="preserve">TURMA LV ATE 36,2KV 3H CESTO SP EM DISP </x:t>
  </x:si>
  <x:si>
    <x:t xml:space="preserve">TURMA DE LINHA VIVA COM 3 HOMENS EM DISPONIBILIDADE COM VEICULO COM CESTO AEREO SIMPLES.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CONFORME ET.206.EQTL.NORMAS E QUALIDADE - CADERNO DE SERVICOS. QUANTIDADE MINIMA DE PESSOAS RECOMENDAS: 3 PESSOAS. TIPO DE TURMA: LINHA VIVA (LV).</x:t>
  </x:si>
  <x:si>
    <x:t xml:space="preserve">TURMA LV ATE 36,2KV 4H CESTO DP EM DISP </x:t>
  </x:si>
  <x:si>
    <x:t xml:space="preserve">TURMA DE LINHA VIVA COM 4 HOMENS EM DISPONIBILIDADE COM VEICULO COM CESTO AEREO DUPLO.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CONFORME ET.206.EQTL.NORMAS E QUALIDADE - CADERNO DE SERVICOS. QUANTIDADE MINIMA DE PESSOAS RECOMENDAS: 4 PESSOAS. TIPO DE TURMA: LINHA VIVA (LV).</x:t>
  </x:si>
  <x:si>
    <x:t xml:space="preserve">TURMA LV 3H CAM ATEND EMERGENCIAL</x:t>
  </x:si>
  <x:si>
    <x:t xml:space="preserve">TURMA DE LINHA VIVA COM 3 HOMENS EM ATENDIMENTO EMERGENCIAL, COM VEICULO CAMINHAO CESTO SIMPLES DE LINHA VIVA, QUANDO ACIONADO PARA ATENDIMENTO EMERGENCIAL DENTRO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3 PESSOAS. TIPO DE TURMA: LINHA VIVA (LV).</x:t>
  </x:si>
  <x:si>
    <x:t xml:space="preserve">TURMA LV 4H CAM ATEND EMERGENCIAL</x:t>
  </x:si>
  <x:si>
    <x:t xml:space="preserve">TURMA DE LINHA VIVA COM 4 HOMENS EM ATENDIMENTO EMERGENCIAL, COM VEICULO CAMINHAO CESTO DUPLO DE LINHA VIVA, QUANDO ACIONADO PARA ATENDIMENTO EMERGENCIAL DENTRO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4 PESSOAS. TIPO DE TURMA: LINHA VIVA (LV).</x:t>
  </x:si>
  <x:si>
    <x:t xml:space="preserve">TURMA LV 3H CAM ATEND EMERGENCIAL (25%)</x:t>
  </x:si>
  <x:si>
    <x:t xml:space="preserve">TURMA DE LINHA VIVA COM 3 HOMENS EM ATENDIMENTO EMERGENCIAL, COM FATOR (25%), COM VEICULO CAMINHAO CESTO SIMPLES DE LINHA VIVA, QUANDO ACIONADO PARA ATENDIMENTO EMERGENCIAL FORA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3 PESSOAS. TIPO DE TURMA: LINHA VIVA (LV).</x:t>
  </x:si>
  <x:si>
    <x:t xml:space="preserve">TURMA LV 4H CAM ATEND EMERGENCIAL (25%)</x:t>
  </x:si>
  <x:si>
    <x:t xml:space="preserve">TURMA DE LINHA VIVA COM 4 HOMENS EM ATENDIMENTO EMERGENCIAL, COM FATOR (25%), COM VEICULO CAMINHAO CESTO DUPLO DE LINHA VIVA, QUANDO ACIONADO PARA ATENDIMENTO EMERGENCIAL FORA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4 PESSOAS. TIPO DE TURMA: LINHA VIVA (LV).</x:t>
  </x:si>
  <x:si>
    <x:t xml:space="preserve">TURMA LV 3H CAM SOBREAVISO</x:t>
  </x:si>
  <x:si>
    <x:t xml:space="preserve">TURMA DE LINHA VIVA COM 3 HOMENS, COMPONENTES DA EQUIPE EM REGIME DE SOBREAVISO, COM VEICULO CAMINHAO CESTO SIMPLES DE LINHA VIVA. INCLUI: A REMUNERACAO SERA POR HORA DE SOBREAVISO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3 PESSOAS. TIPO DE TURMA: LINHA VIVA (LV).</x:t>
  </x:si>
  <x:si>
    <x:t xml:space="preserve">TURMA LV 4H CAM SOBREAVISO</x:t>
  </x:si>
  <x:si>
    <x:t xml:space="preserve">TURMA DE LINHA VIVA COM 4 HOMENS, COMPONENTES DA EQUIPE EM REGIME DE SOBREAVISO, COM VEICULO CAMINHAO CESTO DUPLO DE LINHA VIVA. INCLUI: A REMUNERACAO SERA POR HORA DE SOBREAVISO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4 PESSOAS. TIPO DE TURMA: LINHA VIVA (LV).</x:t>
  </x:si>
  <x:si>
    <x:t xml:space="preserve">VERIFICAR SEQUENCIA DE FASE(BT OU MT) LV</x:t>
  </x:si>
  <x:si>
    <x:t xml:space="preserve">VERIFICAR SEQUENCIA DE FASE, REDES DE BAIXA OU MEDIA TENSAO, INDEPENDENTE DA CLASSE DE TENSAO, VISANDO A OPERACAO CONFORME DO SISTEMA DE DISTRIBUICAO.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t>
  </x:si>
  <x:si>
    <x:t xml:space="preserve">INST MED FISCAL TOTALIZ TD S/ LEV MF STC</x:t>
  </x:si>
  <x:si>
    <x:t xml:space="preserve">INSTALAR MEDICAO FISCAL TOTALIZADORA NO POSTE, NA SAIDA DO SECUNDARIO DO TRANSFORMADOR DE DISTRIBUICAO (TD) SEM LEVANTAMENTO DAS UC'S E IP'S DO CIRCUITO. INCLUI: INSTALAR MEDICAO TOTALIZADORA (TC E MEDICAO FISCAL), NA SAIDA DO SECUNDARIO DO TRAFO COM TODAS AS CONEXOES NECESSARIAS. APROPRIACAO - INVESTIMENTO: QUANDO ASSOCIADA A UC ESSA ATIVIDADE DEVE SER APROPRIADA NA ODI. CONFORME ET.206.EQTL.NORMAS E QUALIDADE - CADERNO DE SERVICOS. QUANTIDADE MINIMA DE PESSOAS RECOMENDAS: 2 PESSOAS. TIPO DE TURMA: MEDICAO FISCAL STC.</x:t>
  </x:si>
  <x:si>
    <x:t xml:space="preserve">RET MED FISCAL TOTALIZ TD S/ LEV MF STC</x:t>
  </x:si>
  <x:si>
    <x:t xml:space="preserve">RETIRAR MEDICAO FISCAL TOTALIZADORA DO POSTE, NA SAIDA DO SECUNDARIO DO TRANSFORMADOR DE DISTRIBUICAO (TD) SEM LEVANTAMENTO DAS UC'S E IP'S DO CIRCUITO.. CONSISTE EM RETIRAR O CONJUNTO DE MEDICAO INDIRETA (TC E MEDICAO FISCAL), INSTALADO ANTERIORMENTE. APROPRIACAO - INVESTIMENTO: QUANDO ASSOCIADA A UC ESSA ATIVIDADE DEVE SER APROPRIADA NA ODI. CONFORME ET.206.EQTL.NORMAS E QUALIDADE - CADERNO DE SERVICOS. QUANTIDADE MINIMA DE PESSOAS RECOMENDAS: 2 PESSOAS. TIPO DE TURMA: MEDICAO FISCAL STC.</x:t>
  </x:si>
  <x:si>
    <x:t xml:space="preserve">INST MED FISCAL CONVENC TD S/ LEV MF STC</x:t>
  </x:si>
  <x:si>
    <x:t xml:space="preserve">INSTALAR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MEDICAO FISCAL STC.</x:t>
  </x:si>
  <x:si>
    <x:t xml:space="preserve">RET MED FISCAL CONVENC TD S/ LEV MF STC</x:t>
  </x:si>
  <x:si>
    <x:t xml:space="preserve">RETIRAR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MEDICAO FISCAL STC.</x:t>
  </x:si>
  <x:si>
    <x:t xml:space="preserve">INST MEDIDOR TRAFO ENERGIZ MF STC</x:t>
  </x:si>
  <x:si>
    <x:t xml:space="preserve">INSTALAR MEDIDOR EM TRAFO ENERGIZADO. CONSISTE EM INSTALAR APENAS O MEDIDOR, JA INSTALADO ANTERIORMENTE, EM TRAFO ENERGIZADO. APROPRIACAO - INVESTIMENTO: QUANDO ASSOCIADA A UC ESSA ATIVIDADE DEVE SER APROPRIADA NA ODI. CONFORME ET.206.EQTL.NORMAS E QUALIDADE - CADERNO DE SERVICOS. QUANTIDADE MINIMA DE PESSOAS RECOMENDAS: 2 PESSOAS. TIPO DE TURMA: MEDICAO FISCAL STC.</x:t>
  </x:si>
  <x:si>
    <x:t xml:space="preserve">RET MEDIDOR TRAFO ENERGIZ MF STC</x:t>
  </x:si>
  <x:si>
    <x:t xml:space="preserve">RETIRAR MEDIDOR EM TRAFO ENERGIZADO. CONSISTE EM RETIRAR APENAS O MEDIDOR, JA INSTALADO ANTERIORMENTE, EM TRAFO ENERGIZADO. APROPRIACAO - INVESTIMENTO: QUANDO ASSOCIADA A UC ESSA ATIVIDADE DEVE SER APROPRIADA NA ODI. CONFORME ET.206.EQTL.NORMAS E QUALIDADE - CADERNO DE SERVICOS. QUANTIDADE MINIMA DE PESSOAS RECOMENDAS: 2 PESSOAS. TIPO DE TURMA: MEDICAO FISCAL STC.</x:t>
  </x:si>
  <x:si>
    <x:t xml:space="preserve">INST RAMAL PRIMARIO DA MEDICAO MF STC</x:t>
  </x:si>
  <x:si>
    <x:t xml:space="preserve">INSTALAR RAMAL PRIMARIO DA MEDICAO. CONSISTE EM INTERLIGAR O SECUNDARIO AO CIRCUITO (REDE) DO TRAFO, SENDO INTERMEDIADO PELO TC. APROPRIACAO - INVESTIMENTO: QUANDO ASSOCIADA A UC ESSA ATIVIDADE DEVE SER APROPRIADA NA ODI. CONFORME ET.206.EQTL.NORMAS E QUALIDADE - CADERNO DE SERVICOS. QUANTIDADE MINIMA DE PESSOAS RECOMENDAS: 2 PESSOAS. TIPO DE TURMA: MEDICAO FISCAL STC.</x:t>
  </x:si>
  <x:si>
    <x:t xml:space="preserve">INST RAMAL SECUNDARIO DA MEDICAO MF STC</x:t>
  </x:si>
  <x:si>
    <x:t xml:space="preserve">INSTALAR RAMAL SECUNDARIO DA MEDICAO. CONSISTE EM INTERLIGAR A ENERGIA TRANSFORMADA NO TC AO MEDIDOR. APROPRIACAO - INVESTIMENTO: QUANDO ASSOCIADA A UC ESSA ATIVIDADE DEVE SER APROPRIADA NA ODI. CONFORME ET.206.EQTL.NORMAS E QUALIDADE - CADERNO DE SERVICOS. QUANTIDADE MINIMA DE PESSOAS RECOMENDAS: 2 PESSOAS. TIPO DE TURMA: MEDICAO FISCAL STC.</x:t>
  </x:si>
  <x:si>
    <x:t xml:space="preserve">SERV ATUALIZACAO FIRMWARE MF STC</x:t>
  </x:si>
  <x:si>
    <x:t xml:space="preserve">SERVICO DE ATUALIZACAO DE FIRMWARE, EMBARCADO NO NIC. INCLUI: CORRIGIR PROBLEMAS IDENTIFICADOS EM VERSOES ANTERIORES E/OU INCORPORAR NOVAS FUNCIONALIDADES. APROPRIACAO - CUSTEIO: QUANDO EM ATIVIDADE DE MANUTENCAO, APROPRIAR NO CENTRO E CLASSE DE CUSTO ESPECIFICA DA AREA. CONFORME ET.206.EQTL.NORMAS E QUALIDADE - CADERNO DE SERVICOS. QUANTIDADE MINIMA DE PESSOAS RECOMENDAS: 2 PESSOAS. TIPO DE TURMA: MEDICAO FISCAL STC.</x:t>
  </x:si>
  <x:si>
    <x:t xml:space="preserve">INST ESTR PRI RDC 1F ANCORAGEM DUPLA LM</x:t>
  </x:si>
  <x:si>
    <x:t xml:space="preserve">INSTALAR ESTRUTURA PRIMARIA ANCORAGEM DUPLA EM REDE COMPACTA (RDC), MONOFASICA, INDEPENDENTE DA CLASSE DE TENSAO. EXEMPLO: MCE4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</x:si>
  <x:si>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ESTR PRI RDC 1F ANCORAGEM SIMPLE LM</x:t>
  </x:si>
  <x:si>
    <x:t xml:space="preserve">INSTALAR ESTRUTURA PRIMARIA ANCORAGEM SIMPLES EM REDE COMPACTA (RDC), MONOFASICA, INDEPENDENTE DA CLASSE DE TENSAO. EXEMPLO: MCE3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t>
  </x:si>
  <x:si>
    <x:t xml:space="preserve">INST KIT PARCIAL INTERNA RESIDENCIAL LM</x:t>
  </x:si>
  <x:si>
    <x:t xml:space="preserve">INSTALAR KIT DE INSTALACAO INTERNA RESIDENCIAL PARCIAL, PADRAO POPULAR PLPT. CONFORME NORMA TECNICA VIGENTE. INCLUI: INSTALAÇÃO ELETRICA ATÉ O DISJUNTOR INTERNO NA RESIDENCIA DO CLIENTE. SENDO ELETRODUTOS, CONDUTORES, DISJUNTOR E DEMAIS MATERIAIS NECESSARIOS. A INSTALAÇÃO ELETRICA APOS O DISJUNTOR (ILUMINAÇÃO E TOMADAS DE USO GERAL) SERA DE RESPONSBILIDADE DO CLIENTE. APROPRIACAO - INVESTIMENTO: QUANDO ASSOCIADA A UC ESSA ATIVIDADE DEVE SER APROPRIADA NA ODI. CONFORME ET.206.EQTL.NORMAS E QUALIDADE - CADERNO DE SERVICOS. QUANT MINIMA RECOMENDA: 2 PESSOAS. TIPO DE TURMA: LINHA MORTA (LM)</x:t>
  </x:si>
  <x:si>
    <x:t xml:space="preserve">RET ESTR PRI RDC 1F ANCORAGEM DUPLA LM</x:t>
  </x:si>
  <x:si>
    <x:t xml:space="preserve">RETIRAR ESTRUTURA PRIMARIA ANCORAGEM DUPLA EM REDE COMPACTA (RDC), MONOFASICA, INDEPENDENTE DA CLASSE DE TENSAO. EXEMPLO: MCE4 E SIMILARES. CONFORME NORMA TECNICA VIGENTE. INCLUI: RETIRAR BRACO/SUPORTE, FERRAGENS, ISOLADOR,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t>
  </x:si>
  <x:si>
    <x:t xml:space="preserve">RET ESTR PRI RDC 1F ANCORAGEM SIMPLES LM</x:t>
  </x:si>
  <x:si>
    <x:t xml:space="preserve">RETIRAR ESTRUTURA PRIMARIA ANCORAGEM SIMPLES EM REDE COMPACTA (RDC), MONOFASICA, INDEPENDENTE DA CLASSE DE TENSAO. EXEMPLO: MCE3 E SIMILARES. CONFORME NORMA TECNICA VIGENTE. INCLUI: RETIRAR BRACO/SUPORTE, FERRAGENS, ISOLADOR, AMARRACAO, ENCABECAMENTO, TENSIONAMENTO DO CONDUTOR E RETIRADA DAS CONEXÕES ELÉTRICAS NECESSÁRIAS. APROPRIACAO - INVESTIMENTO: CUSTEIO: QUANDO EM ATIVIDADE DE MANUTENCAO, APROPRIAR NO CENTRO E CLASSE DE CUSTO ESPECIFICA DA AREA. CONFORME ET.206.EQTL.NORMAS E QUALIDADE - CADERNO DE SERVICOS. QUANT MINIMA RECOMENDA: 2 PESSOAS. TIPO DE TURMA: LINHA MORTA (LM).</x:t>
  </x:si>
  <x:si>
    <x:t xml:space="preserve">INST ESTR PRI RDC 1F ANCORAGEM SIMPLE LV</x:t>
  </x:si>
  <x:si>
    <x:t xml:space="preserve">INSTALAR ESTRUTURA PRIMARIA ANCORAGEM SIMPLES EM REDE COMPACTA (RDC), MONOFASICA, INDEPENDENTE DA CLASSE DE TENSAO. EXEMPLO: MCE3 E SIMILARES.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t>
  </x:si>
  <x:si>
    <x:t xml:space="preserve">RET ESTR PRI RDC 1F ANCORAGEM SIMPLES LV</x:t>
  </x:si>
  <x:si>
    <x:t xml:space="preserve">RETIRAR ESTRUTURA PRIMARIA ANCORAGEM SIMPLES EM REDE COMPACTA (RDC), MONOFASICA, INDEPENDENTE DA CLASSE DE TENSAO. EXEMPLO: MCE3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t>
  </x:si>
  <x:si>
    <x:t xml:space="preserve">INST ESTR PRI RDC 1F ANCORAGEM DUPLA LV</x:t>
  </x:si>
  <x:si>
    <x:t xml:space="preserve">INSTALAR ESTRUTURA PRIMARIA ANCORAGEM DUPLA EM REDE COMPACTA (RDC), MONOFASICA, INDEPENDENTE DA CLASSE DE TENSAO. EXEMPLO: MCE4 E SIMILARES. INCLUI: INSTALAR/RETIRAR COBERTURAS NECESSARIAS NO POSTE, CONDUTOR, CHAVES E COMPONENTES ENERGIZADOS,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t>
  </x:si>
  <x:si>
    <x:t xml:space="preserve">RET ESTR PRI RDC 1F ANCORAGEM DUPLA LV</x:t>
  </x:si>
  <x:si>
    <x:t xml:space="preserve">RETIRAR ESTRUTURA PRIMARIA ANCORAGEM DUPLA EM REDE COMPACTA (RDC), MONOFASICA, INDEPENDENTE DA CLASSE DE TENSAO. EXEMPLO: MCE4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t>
  </x:si>
  <x:si>
    <x:t xml:space="preserve">HORA EM DISPONIBILIDADE COBRANCA</x:t>
  </x:si>
  <x:si>
    <x:t xml:space="preserve">HORA EM DISPONIBILIDADE COBRANÇA</x:t>
  </x:si>
  <x:si>
    <x:t xml:space="preserve">HORA EM DISPONIBILIDADE LIGACAO NOVA</x:t>
  </x:si>
  <x:si>
    <x:t xml:space="preserve">HORA EM DISPONIBILIDADE LIGAÇÃO NOVA</x:t>
  </x:si>
  <x:si>
    <x:t xml:space="preserve">REMANEJAMENTO DE RAMAL STC</x:t>
  </x:si>
  <x:si>
    <x:t xml:space="preserve">SERVICO DE REMANEJAMENTO DE RAMAL, INCLUI: RETIRAR E INSTALAR RAMAL DE UM PONTO PARA O OUTRO, SENDO MANTIDO O MESMO MATERIAL. APROPRIACAO - CUSTEIO:  APROPRIAR NO CENTRO E CLASSE DE CUSTO ESPECIFICO DA AREA (OPEX). CONFORME ET.206.EQTL.NORMAS E QUALIDADE - CADERNO DE SERVICOS. QUANTIDADE MINIMA DE PESSOAS RECOMENDAS: 2 PESSOAS. TIPO DE TURMA: STC.</x:t>
  </x:si>
  <x:si>
    <x:t xml:space="preserve">REMANEJAMENTO DE MEDIDOR STC</x:t>
  </x:si>
  <x:si>
    <x:t xml:space="preserve">SERVICO DE REMANEJAMENTO DE MEDIDOR, INCLUI: RETIRAR E INSTALAR MEDIDOR DE UM PONTO PARA O OUTRO, SENDO MANTIDO O MESMO MATERIAL. APROPRIACAO - CUSTEIO:  APROPRIAR NO CENTRO E CLASSE DE CUSTO ESPECIFICO DA AREA (OPEX). CONFORME ET.206.EQTL.NORMAS E QUALIDADE - CADERNO DE SERVICOS. QUANTIDADE MINIMA DE PESSOAS RECOMENDAS: 2 PESSOAS. TIPO DE TURMA: STC.</x:t>
  </x:si>
  <x:si>
    <x:t xml:space="preserve">REMANEJAMENTO DE RAMAL DE MICROG STC</x:t>
  </x:si>
  <x:si>
    <x:t xml:space="preserve">SERVICO DE REMANEJAMENTO DE RAMAL DE MICROGERACAO, INCLUI: RETIRAR E INSTALAR RAMAL DE UM PONTO PARA O OUTRO, SENDO MANTIDO O MESMO MATERIAL. APROPRIACAO - CUSTEIO:  APROPRIAR NO CENTRO E CLASSE DE CUSTO ESPECIFICO DA AREA (OPEX). CONFORME ET.206.EQTL.NORMAS E QUALIDADE - CADERNO DE SERVICOS. QUANTIDADE MINIMA DE PESSOAS RECOMENDAS: 2 PESSOAS. TIPO DE TURMA: STC.</x:t>
  </x:si>
  <x:si>
    <x:t xml:space="preserve">INST RAMAL DE CONEXAO LIG PROVIS STC</x:t>
  </x:si>
  <x:si>
    <x:t xml:space="preserve">INSTALAR RAMAL DE CONEXAO DO CLIENTE DE LIGACAO PROVISORIA, EM CABO CONCENTRICO OU MULTIPLEXADO, INDEPENDENTE DO NUMERO DE FASES E BITOLA DO CONDUTOR,  EM UNIDADE CONSUMIDORA GRUPO B. INCLUI: INSPECIONAR PONTO DE DERIVACAO DA RDBT E PADRAO DE ENTRADA DO CLIENTE, INSTALAR, CONECTAR, ANCORAR E TENSIONAR CONDUTOR DO RAMAL DE ENTRADA. CONDUTOR MAIOR A 35MM DEVE SER CONECTADO DIRETAMENTE A RDBT. APROPRIACAO - CUSTEIO:  APROPRIAR NO CENTRO E CLASSE DE CUSTO ESPECIFICO DA AREA (OPEX). CONFORME ET.206.EQTL.NORMAS E QUALIDADE - CADERNO DE SERVICOS. QUANTIDADE MINIMA DE PESSOAS RECOMENDAS: 2 PESSOAS. TIPO DE TURMA: STC.</x:t>
  </x:si>
  <x:si>
    <x:t xml:space="preserve">RET RAMAL DE CONEXAO LIG PROVIS STC</x:t>
  </x:si>
  <x:si>
    <x:t xml:space="preserve">RETIRAR RAMAL DE CONEXAO DO CLIENTE DE LIGACAO PROVISORIA, EM CABO CONCENTRICO OU MULTIPLEXADO, INDEPENDENTE DO NUMERO DE FASES E BITOLA DO CONDUTOR, EM UNIDADE CONSUMIDORA GRUPO B. INCLUI: INSPECIONAR PONTO DE DERIVACAO DA RDBT E PADRAO DE ENTRADA DO CLIENTE, DESCONECTAR (LADO FONTE E CARGA) E RETIRAR CONDUTOR. APROPRIACAO - CUSTEIO:  APROPRIAR NO CENTRO E CLASSE DE CUSTO ESPECIFICO DA AREA (OPEX). CONFORME ET.206.EQTL.NORMAS E QUALIDADE - CADERNO DE SERVICOS. QUANTIDADE MINIMA DE PESSOAS RECOMENDAS: 2 PESSOAS. TIPO DE TURMA: STC.</x:t>
  </x:si>
  <x:si>
    <x:t xml:space="preserve">INST MEDIDOR ELETRONICO LIG PROV STC</x:t>
  </x:si>
  <x:si>
    <x:t xml:space="preserve">INSTALAR MEDIDOR ELETRONICO DE LIGACAO PROVISORIA,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APROPRIACAO - CUSTEIO:  APROPRIAR NO CENTRO E CLASSE DE CUSTO ESPECIFICO DA AREA (OPEX). CONFORME ET.206.EQTL.NORMAS E QUALIDADE - CADERNO DE SERVICOS. QUANTIDADE MINIMA DE PESSOAS RECOMENDAS: 2 PESSOAS. TIPO DE TURMA: STC.</x:t>
  </x:si>
  <x:si>
    <x:t xml:space="preserve">RET MEDIDOR ELETRONICO LIG PROV STC</x:t>
  </x:si>
  <x:si>
    <x:t xml:space="preserve">RETIRAR MEDIDOR ELETRONICO DE LIGACAO PROVISORIA, EM UNIDADE CONSUMIDORA GRUPO B. INCLUI: INSPECIONAR O PADRAO DE ENTRADA DO CLIENTE, TESTAR MEDIDOR, RETIRAR MEDIDOR, DESCONECTAR TODOS OS CONDUTORES DE ENTRADA E SAIDA NOS BORNES DO MEDIDOR, DESCONECTAR CONDUTORES NA ENTRADA DO DISJUNTOR DO CLIENTE, RETIRAR LACRE DA CAIXA DE BORNES E PADRAO. APROPRIACAO - CUSTEIO:  APROPRIAR NO CENTRO E CLASSE DE CUSTO ESPECIFICO DA AREA (OPEX). CONFORME ET.206.EQTL.NORMAS E QUALIDADE - CADERNO DE SERVICOS. QUANTIDADE MINIMA DE PESSOAS RECOMENDAS: 2 PESSOAS. TIPO DE TURMA: STC.</x:t>
  </x:si>
</x:sst>
</file>

<file path=xl/styles.xml><?xml version="1.0" encoding="utf-8"?>
<x:styleSheet xmlns:x="http://schemas.openxmlformats.org/spreadsheetml/2006/main">
  <x:numFmts count="12">
    <x:numFmt numFmtId="44" formatCode="_-&quot;R$&quot;\ * #,##0.00_-;\-&quot;R$&quot;\ * #,##0.00_-;_-&quot;R$&quot;\ * &quot;-&quot;??_-;_-@_-"/>
    <x:numFmt numFmtId="43" formatCode="_-* #,##0.00_-;\-* #,##0.00_-;_-* &quot;-&quot;??_-;_-@_-"/>
    <x:numFmt numFmtId="164" formatCode="#,##0%;\(#,##0%\);&quot;- &quot;;@"/>
    <x:numFmt numFmtId="165" formatCode="_-&quot;R$&quot;\ * #,##0.00_-;\-&quot;R$&quot;\ * #,##0.00_-;&quot;-&quot;;@"/>
    <x:numFmt numFmtId="166" formatCode="#,##0.00;\-#,##0.00;&quot;-&quot;;@"/>
    <x:numFmt numFmtId="167" formatCode="#,##0;\-#,##0;&quot;-&quot;;@"/>
    <x:numFmt numFmtId="200" formatCode="#,##0.00;[Red](#,##0.00);-"/>
    <x:numFmt numFmtId="201" formatCode="&quot;R$&quot; #,##0.00;[Red](&quot;R$&quot; #,##0.00);-"/>
    <x:numFmt numFmtId="202" formatCode="0.000x"/>
    <x:numFmt numFmtId="203" formatCode="#,##0"/>
    <x:numFmt numFmtId="204" formatCode="0.00%"/>
    <x:numFmt numFmtId="205" formatCode="0.0%"/>
  </x:numFmts>
  <x:fonts count="16">
    <x:font>
      <x:sz val="11"/>
      <x:color theme="1"/>
      <x:name val="Aptos Narrow"/>
    </x:font>
    <x:font>
      <x:sz val="11"/>
      <x:color theme="1"/>
      <x:name val="Aptos Narrow"/>
    </x:font>
    <x:font>
      <x:b/>
      <x:sz val="11"/>
      <x:color theme="0"/>
      <x:name val="Aptos Narrow"/>
    </x:font>
    <x:font>
      <x:b/>
      <x:sz val="11"/>
      <x:color theme="1"/>
      <x:name val="Aptos Narrow"/>
    </x:font>
    <x:font>
      <x:sz val="10"/>
      <x:color theme="1"/>
      <x:name val="Aptos Narrow"/>
    </x:font>
    <x:font>
      <x:b/>
      <x:sz val="10"/>
      <x:color theme="1"/>
      <x:name val="Aptos Narrow"/>
    </x:font>
    <x:font>
      <x:b/>
      <x:sz val="10"/>
      <x:color theme="0"/>
      <x:name val="Aptos Narrow"/>
    </x:font>
    <x:font>
      <x:b/>
      <x:sz val="12"/>
      <x:color rgb="FFFFFFFF"/>
      <x:name val="Aptos Narrow"/>
    </x:font>
    <x:font>
      <x:sz val="9"/>
      <x:color rgb="FF64727C"/>
      <x:name val="Aptos Narrow"/>
    </x:font>
    <x:font>
      <x:b/>
      <x:sz val="10"/>
      <x:color rgb="FFFFFFFF"/>
      <x:name val="Aptos Narrow"/>
    </x:font>
    <x:font>
      <x:sz val="10"/>
      <x:color rgb="FF24313B"/>
      <x:name val="Aptos Narrow"/>
    </x:font>
    <x:font>
      <x:b/>
      <x:sz val="18"/>
      <x:color rgb="FFFFFFFF"/>
      <x:name val="Aptos Narrow"/>
    </x:font>
    <x:font>
      <x:sz val="10"/>
      <x:color rgb="FF64727C"/>
      <x:name val="Aptos Narrow"/>
    </x:font>
    <x:font>
      <x:b/>
      <x:sz val="10"/>
      <x:color rgb="FF002060"/>
      <x:name val="Aptos Narrow"/>
    </x:font>
    <x:font>
      <x:b/>
      <x:sz val="12"/>
      <x:color rgb="FF9A6700"/>
      <x:name val="Aptos Narrow"/>
    </x:font>
    <x:font>
      <x:b/>
      <x:sz val="11"/>
      <x:color rgb="FF002060"/>
      <x:name val="Aptos Narrow"/>
    </x:font>
  </x:fonts>
  <x:fills count="15">
    <x:fill>
      <x:patternFill patternType="none"/>
    </x:fill>
    <x:fill>
      <x:patternFill patternType="gray125"/>
    </x:fill>
    <x:fill>
      <x:patternFill patternType="solid">
        <x:fgColor theme="0"/>
      </x:patternFill>
    </x:fill>
    <x:fill>
      <x:patternFill patternType="solid">
        <x:fgColor theme="0" tint="-0.15"/>
      </x:patternFill>
    </x:fill>
    <x:fill>
      <x:patternFill patternType="solid">
        <x:fgColor rgb="FF002060"/>
      </x:patternFill>
    </x:fill>
    <x:fill>
      <x:patternFill patternType="solid">
        <x:fgColor theme="4" tint="-0.49998"/>
      </x:patternFill>
    </x:fill>
    <x:fill>
      <x:patternFill patternType="solid">
        <x:fgColor theme="3" tint="0.89999"/>
      </x:patternFill>
    </x:fill>
    <x:fill>
      <x:patternFill patternType="solid">
        <x:fgColor theme="3" tint="0.74999"/>
      </x:patternFill>
    </x:fill>
    <x:fill>
      <x:patternFill patternType="solid">
        <x:fgColor theme="0" tint="-0.04999"/>
      </x:patternFill>
    </x:fill>
    <x:fill>
      <x:patternFill patternType="solid">
        <x:fgColor rgb="FF002060"/>
      </x:patternFill>
    </x:fill>
    <x:fill>
      <x:patternFill patternType="solid">
        <x:fgColor rgb="FFEEF5FA"/>
      </x:patternFill>
    </x:fill>
    <x:fill>
      <x:patternFill patternType="solid">
        <x:fgColor rgb="FFE5F5EF"/>
      </x:patternFill>
    </x:fill>
    <x:fill>
      <x:patternFill patternType="solid">
        <x:fgColor rgb="FFFFF4D6"/>
      </x:patternFill>
    </x:fill>
    <x:fill>
      <x:patternFill patternType="solid">
        <x:fgColor rgb="FFFCEBE7"/>
      </x:patternFill>
    </x:fill>
    <x:fill>
      <x:patternFill patternType="solid">
        <x:fgColor rgb="FFD9EAF7"/>
      </x:patternFill>
    </x:fill>
  </x:fills>
  <x:borders count="20">
    <x:border/>
    <x:border>
      <x:bottom style="thin">
        <x:color auto="1"/>
      </x:bottom>
    </x:border>
    <x:border>
      <x:bottom style="double">
        <x:color auto="1"/>
      </x:bottom>
    </x:border>
    <x:border>
      <x:top style="dotted">
        <x:color indexed="64"/>
      </x:top>
      <x:bottom style="dotted">
        <x:color indexed="64"/>
      </x:bottom>
    </x:border>
    <x:border>
      <x:top style="double">
        <x:color auto="1"/>
      </x:top>
      <x:bottom style="dotted">
        <x:color indexed="64"/>
      </x:bottom>
    </x:border>
    <x:border>
      <x:left style="thin">
        <x:color indexed="64"/>
      </x:left>
      <x:right style="thin">
        <x:color indexed="64"/>
      </x:right>
      <x:top style="thin">
        <x:color indexed="64"/>
      </x:top>
      <x:bottom style="thin">
        <x:color indexed="64"/>
      </x:bottom>
    </x:border>
    <x:border>
      <x:bottom style="thin">
        <x:color rgb="FFCBD7DE"/>
      </x:bottom>
    </x:border>
    <x:border>
      <x:bottom style="double">
        <x:color rgb="FF002060"/>
      </x:bottom>
    </x:border>
    <x:border>
      <x:bottom style="dotted">
        <x:color rgb="FFCBD7DE"/>
      </x:bottom>
    </x:border>
    <x:border>
      <x:top style="dotted">
        <x:color rgb="FFCBD7DE"/>
      </x:top>
      <x:bottom style="dotted">
        <x:color rgb="FFCBD7DE"/>
      </x:bottom>
    </x:border>
    <x:border>
      <x:top style="dotted">
        <x:color rgb="FFCBD7DE"/>
      </x:top>
    </x:border>
    <x:border>
      <x:bottom style="thin">
        <x:color rgb="FF1F4E78"/>
      </x:bottom>
    </x:border>
    <x:border>
      <x:left style="thin">
        <x:color rgb="FF9A6700"/>
      </x:left>
      <x:right style="thin">
        <x:color rgb="FF9A6700"/>
      </x:right>
      <x:top style="thin">
        <x:color rgb="FF9A6700"/>
      </x:top>
      <x:bottom style="thin">
        <x:color rgb="FF9A6700"/>
      </x:bottom>
    </x:border>
    <x:border>
      <x:left style="thin">
        <x:color rgb="FF1F4E78"/>
      </x:left>
      <x:top style="thin">
        <x:color rgb="FF1F4E78"/>
      </x:top>
    </x:border>
    <x:border>
      <x:top style="thin">
        <x:color rgb="FF1F4E78"/>
      </x:top>
    </x:border>
    <x:border>
      <x:right style="thin">
        <x:color rgb="FF1F4E78"/>
      </x:right>
      <x:top style="thin">
        <x:color rgb="FF1F4E78"/>
      </x:top>
    </x:border>
    <x:border>
      <x:left style="thin">
        <x:color rgb="FF1F4E78"/>
      </x:left>
    </x:border>
    <x:border>
      <x:right style="thin">
        <x:color rgb="FF1F4E78"/>
      </x:right>
    </x:border>
    <x:border>
      <x:left style="thin">
        <x:color rgb="FF1F4E78"/>
      </x:left>
      <x:bottom style="thin">
        <x:color rgb="FF1F4E78"/>
      </x:bottom>
    </x:border>
    <x:border>
      <x:right style="thin">
        <x:color rgb="FF1F4E78"/>
      </x:right>
      <x:bottom style="thin">
        <x:color rgb="FF1F4E78"/>
      </x:bottom>
    </x:border>
  </x:borders>
  <x:cellStyleXfs count="2">
    <x:xf numFmtId="0" fontId="0" fillId="0" borderId="0"/>
    <x:xf numFmtId="43" fontId="1" fillId="0" borderId="0" applyFont="0" applyFill="0" applyBorder="0" applyAlignment="0" applyProtection="0"/>
  </x:cellStyleXfs>
  <x:cellXfs count="215">
    <x:xf numFmtId="0" fontId="0" fillId="0" borderId="0" xfId="0"/>
    <x:xf numFmtId="0" fontId="4" fillId="0" borderId="0" xfId="0" applyFont="1"/>
    <x:xf numFmtId="4" fontId="4" fillId="0" borderId="0" xfId="0" applyNumberFormat="1" applyFont="1" applyAlignment="1">
      <x:alignment horizontal="center"/>
    </x:xf>
    <x:xf numFmtId="0" fontId="2" fillId="4" borderId="0" xfId="0" applyFont="1" applyFill="1" applyAlignment="1">
      <x:alignment horizontal="center"/>
    </x:xf>
    <x:xf numFmtId="0" fontId="2" fillId="4" borderId="0" xfId="0" applyFont="1" applyFill="1"/>
    <x:xf numFmtId="167" fontId="2" fillId="4" borderId="0" xfId="1" applyNumberFormat="1" applyFont="1" applyFill="1" applyAlignment="1">
      <x:alignment horizontal="center"/>
    </x:xf>
    <x:xf numFmtId="166" fontId="2" fillId="4" borderId="0" xfId="1" applyNumberFormat="1" applyFont="1" applyFill="1" applyAlignment="1">
      <x:alignment horizontal="center"/>
    </x:xf>
    <x:xf numFmtId="0" fontId="6" fillId="4" borderId="2" xfId="0" applyFont="1" applyFill="1" applyBorder="1" applyAlignment="1">
      <x:alignment horizontal="center" vertical="center"/>
    </x:xf>
    <x:xf numFmtId="4" fontId="6" fillId="4" borderId="2" xfId="0" applyNumberFormat="1" applyFont="1" applyFill="1" applyBorder="1" applyAlignment="1">
      <x:alignment horizontal="center" vertical="center" wrapText="1"/>
    </x:xf>
    <x:xf numFmtId="4" fontId="6" fillId="5" borderId="2" xfId="0" applyNumberFormat="1" applyFont="1" applyFill="1" applyBorder="1" applyAlignment="1">
      <x:alignment horizontal="center" vertical="center" wrapText="1"/>
    </x:xf>
    <x:xf numFmtId="0" fontId="4" fillId="6" borderId="1" xfId="0" applyFont="1" applyFill="1" applyBorder="1"/>
    <x:xf numFmtId="0" fontId="5" fillId="6" borderId="1" xfId="0" applyFont="1" applyFill="1" applyBorder="1"/>
    <x:xf numFmtId="0" fontId="5" fillId="6" borderId="1" xfId="0" applyFont="1" applyFill="1" applyBorder="1" applyAlignment="1">
      <x:alignment horizontal="center"/>
    </x:xf>
    <x:xf numFmtId="4" fontId="5" fillId="6" borderId="1" xfId="0" applyNumberFormat="1" applyFont="1" applyFill="1" applyBorder="1" applyAlignment="1">
      <x:alignment horizontal="center"/>
    </x:xf>
    <x:xf numFmtId="0" fontId="0" fillId="6" borderId="0" xfId="0" applyFill="1"/>
    <x:xf numFmtId="0" fontId="3" fillId="8" borderId="0" xfId="0" applyFont="1" applyFill="1"/>
    <x:xf numFmtId="167" fontId="0" fillId="2" borderId="0" xfId="1" applyNumberFormat="1" applyFont="1" applyFill="1" applyAlignment="1">
      <x:alignment horizontal="center"/>
    </x:xf>
    <x:xf numFmtId="166" fontId="0" fillId="2" borderId="0" xfId="1" applyNumberFormat="1" applyFont="1" applyFill="1" applyAlignment="1">
      <x:alignment horizontal="center"/>
    </x:xf>
    <x:xf numFmtId="0" fontId="4" fillId="0" borderId="0" xfId="0" applyFont="1" applyAlignment="1">
      <x:alignment vertical="center"/>
    </x:xf>
    <x:xf numFmtId="0" fontId="5" fillId="0" borderId="0" xfId="0" applyFont="1" applyAlignment="1">
      <x:alignment horizontal="right" vertical="center"/>
    </x:xf>
    <x:xf numFmtId="164" fontId="5" fillId="7" borderId="5" xfId="0" applyNumberFormat="1" applyFont="1" applyFill="1" applyBorder="1" applyAlignment="1">
      <x:alignment horizontal="center" vertical="center"/>
    </x:xf>
    <x:xf numFmtId="4" fontId="4" fillId="0" borderId="0" xfId="0" applyNumberFormat="1" applyFont="1" applyAlignment="1">
      <x:alignment horizontal="center" vertical="center"/>
    </x:xf>
    <x:xf numFmtId="44" fontId="4" fillId="0" borderId="0" xfId="0" applyNumberFormat="1" applyFont="1" applyAlignment="1">
      <x:alignment vertical="center"/>
    </x:xf>
    <x:xf numFmtId="0" fontId="0" fillId="0" borderId="0" xfId="0" applyAlignment="1">
      <x:alignment vertical="center"/>
    </x:xf>
    <x:xf numFmtId="15" fontId="5" fillId="7" borderId="5" xfId="0" applyNumberFormat="1" applyFont="1" applyFill="1" applyBorder="1" applyAlignment="1">
      <x:alignment horizontal="center" vertical="center"/>
    </x:xf>
    <x:xf numFmtId="4" fontId="5" fillId="7" borderId="5" xfId="0" applyNumberFormat="1" applyFont="1" applyFill="1" applyBorder="1" applyAlignment="1">
      <x:alignment horizontal="center" vertical="center"/>
    </x:xf>
    <x:xf numFmtId="0" fontId="4" fillId="6" borderId="1" xfId="0" applyFont="1" applyFill="1" applyBorder="1" applyAlignment="1">
      <x:alignment vertical="center"/>
    </x:xf>
    <x:xf numFmtId="0" fontId="5" fillId="6" borderId="1" xfId="0" applyFont="1" applyFill="1" applyBorder="1" applyAlignment="1">
      <x:alignment horizontal="center" vertical="center"/>
    </x:xf>
    <x:xf numFmtId="4" fontId="5" fillId="6" borderId="1" xfId="0" applyNumberFormat="1" applyFont="1" applyFill="1" applyBorder="1" applyAlignment="1">
      <x:alignment horizontal="center" vertical="center"/>
    </x:xf>
    <x:xf numFmtId="0" fontId="5" fillId="6" borderId="1" xfId="0" applyFont="1" applyFill="1" applyBorder="1" applyAlignment="1">
      <x:alignment vertical="center"/>
    </x:xf>
    <x:xf numFmtId="0" fontId="0" fillId="6" borderId="0" xfId="0" applyFill="1" applyAlignment="1">
      <x:alignment vertical="center"/>
    </x:xf>
    <x:xf numFmtId="0" fontId="4" fillId="0" borderId="0" xfId="0" applyFont="1" applyAlignment="1">
      <x:alignment horizontal="center" vertical="center"/>
    </x:xf>
    <x:xf numFmtId="0" fontId="4" fillId="0" borderId="3" xfId="0" applyFont="1" applyBorder="1" applyAlignment="1">
      <x:alignment horizontal="center" vertical="center"/>
    </x:xf>
    <x:xf numFmtId="0" fontId="4" fillId="0" borderId="4" xfId="0" applyFont="1" applyBorder="1" applyAlignment="1">
      <x:alignment vertical="center"/>
    </x:xf>
    <x:xf numFmtId="4" fontId="4" fillId="0" borderId="4" xfId="0" applyNumberFormat="1" applyFont="1" applyBorder="1" applyAlignment="1">
      <x:alignment horizontal="center" vertical="center"/>
    </x:xf>
    <x:xf numFmtId="166" fontId="4" fillId="0" borderId="4" xfId="1" applyNumberFormat="1" applyFont="1" applyBorder="1" applyAlignment="1">
      <x:alignment horizontal="center" vertical="center"/>
    </x:xf>
    <x:xf numFmtId="165" fontId="4" fillId="0" borderId="4" xfId="1" applyNumberFormat="1" applyFont="1" applyBorder="1" applyAlignment="1">
      <x:alignment horizontal="center" vertical="center"/>
    </x:xf>
    <x:xf numFmtId="165" fontId="4" fillId="3" borderId="4" xfId="1" applyNumberFormat="1" applyFont="1" applyFill="1" applyBorder="1" applyAlignment="1">
      <x:alignment horizontal="center" vertical="center"/>
    </x:xf>
    <x:xf numFmtId="0" fontId="4" fillId="0" borderId="3" xfId="0" applyFont="1" applyBorder="1" applyAlignment="1">
      <x:alignment vertical="center"/>
    </x:xf>
    <x:xf numFmtId="4" fontId="4" fillId="0" borderId="3" xfId="0" applyNumberFormat="1" applyFont="1" applyBorder="1" applyAlignment="1">
      <x:alignment horizontal="center" vertical="center"/>
    </x:xf>
    <x:xf numFmtId="166" fontId="4" fillId="0" borderId="3" xfId="1" applyNumberFormat="1" applyFont="1" applyBorder="1" applyAlignment="1">
      <x:alignment horizontal="center" vertical="center"/>
    </x:xf>
    <x:xf numFmtId="165" fontId="4" fillId="0" borderId="3" xfId="1" applyNumberFormat="1" applyFont="1" applyBorder="1" applyAlignment="1">
      <x:alignment horizontal="center" vertical="center"/>
    </x:xf>
    <x:xf numFmtId="165" fontId="4" fillId="3" borderId="3" xfId="1" applyNumberFormat="1" applyFont="1" applyFill="1" applyBorder="1" applyAlignment="1">
      <x:alignment horizontal="center" vertical="center"/>
    </x:xf>
    <x:xf numFmtId="43" fontId="0" fillId="0" borderId="0" xfId="1" applyFont="1" applyAlignment="1">
      <x:alignment vertical="center"/>
    </x:xf>
    <x:xf numFmtId="43" fontId="0" fillId="0" borderId="0" xfId="0" applyNumberFormat="1" applyAlignment="1">
      <x:alignment vertical="center"/>
    </x:xf>
    <x:xf numFmtId="43" fontId="3" fillId="0" borderId="0" xfId="1" applyFont="1" applyAlignment="1">
      <x:alignment vertical="center"/>
    </x:xf>
    <x:xf numFmtId="43" fontId="0" fillId="0" borderId="0" xfId="0" applyNumberFormat="1"/>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horizontal="center"/>
    </x:xf>
    <x:xf numFmtId="0" fontId="7" fillId="9" borderId="0" xfId="0" applyNumberFormat="1" applyFont="1" applyFill="1" applyBorder="1" applyAlignment="1">
      <x:alignment horizontal="center" vertical="center"/>
    </x:xf>
    <x:xf numFmtId="0" fontId="0" fillId="10" borderId="0" xfId="0" applyNumberFormat="1" applyFont="1" applyFill="1" applyBorder="1"/>
    <x:xf numFmtId="0" fontId="8" fillId="10" borderId="0" xfId="0" applyNumberFormat="1" applyFont="1" applyFill="1" applyBorder="1"/>
    <x:xf numFmtId="0" fontId="8" fillId="10" borderId="6" xfId="0" applyNumberFormat="1" applyFont="1" applyFill="1" applyBorder="1"/>
    <x:xf numFmtId="0" fontId="8" fillId="10" borderId="0" xfId="0" applyNumberFormat="1" applyFont="1" applyFill="1" applyBorder="1" applyAlignment="1">
      <x:alignment wrapText="1"/>
    </x:xf>
    <x:xf numFmtId="0" fontId="8" fillId="10" borderId="6" xfId="0" applyNumberFormat="1" applyFont="1" applyFill="1" applyBorder="1" applyAlignment="1">
      <x:alignment wrapText="1"/>
    </x:xf>
    <x:xf numFmtId="0" fontId="8" fillId="10" borderId="0" xfId="0" applyNumberFormat="1" applyFont="1" applyFill="1" applyBorder="1" applyAlignment="1">
      <x:alignment horizontal="left" wrapText="1"/>
    </x:xf>
    <x:xf numFmtId="0" fontId="8" fillId="10" borderId="6" xfId="0" applyNumberFormat="1" applyFont="1" applyFill="1" applyBorder="1" applyAlignment="1">
      <x:alignment horizontal="left" wrapText="1"/>
    </x:xf>
    <x:xf numFmtId="0" fontId="8" fillId="10" borderId="0" xfId="0" applyNumberFormat="1" applyFont="1" applyFill="1" applyBorder="1" applyAlignment="1">
      <x:alignment horizontal="left" vertical="center" wrapText="1"/>
    </x:xf>
    <x:xf numFmtId="0" fontId="8" fillId="10" borderId="6" xfId="0" applyNumberFormat="1" applyFont="1" applyFill="1" applyBorder="1" applyAlignment="1">
      <x:alignment horizontal="left" vertical="center" wrapText="1"/>
    </x:xf>
    <x:xf numFmtId="43" fontId="3" fillId="9" borderId="0" xfId="0" applyNumberFormat="1" applyFont="1" applyFill="1" applyBorder="1" applyAlignment="1">
      <x:alignment vertical="center"/>
    </x:xf>
    <x:xf numFmtId="43" fontId="0" fillId="9" borderId="0" xfId="0" applyNumberFormat="1" applyFont="1" applyFill="1" applyBorder="1" applyAlignment="1">
      <x:alignment vertical="center"/>
    </x:xf>
    <x:xf numFmtId="43" fontId="9" fillId="9" borderId="0" xfId="0" applyNumberFormat="1" applyFont="1" applyFill="1" applyBorder="1" applyAlignment="1">
      <x:alignment vertical="center"/>
    </x:xf>
    <x:xf numFmtId="0" fontId="9" fillId="9" borderId="0" xfId="0" applyNumberFormat="1" applyFont="1" applyFill="1" applyBorder="1"/>
    <x:xf numFmtId="43" fontId="9" fillId="9" borderId="7" xfId="0" applyNumberFormat="1" applyFont="1" applyFill="1" applyBorder="1" applyAlignment="1">
      <x:alignment vertical="center"/>
    </x:xf>
    <x:xf numFmtId="0" fontId="9" fillId="9" borderId="7" xfId="0" applyNumberFormat="1" applyFont="1" applyFill="1" applyBorder="1"/>
    <x:xf numFmtId="43" fontId="9" fillId="9" borderId="7" xfId="0" applyNumberFormat="1" applyFont="1" applyFill="1" applyBorder="1" applyAlignment="1">
      <x:alignment vertical="center" wrapText="1"/>
    </x:xf>
    <x:xf numFmtId="0" fontId="9" fillId="9" borderId="7" xfId="0" applyNumberFormat="1" applyFont="1" applyFill="1" applyBorder="1" applyAlignment="1">
      <x:alignment wrapText="1"/>
    </x:xf>
    <x:xf numFmtId="43" fontId="9" fillId="9" borderId="7" xfId="0" applyNumberFormat="1" applyFont="1" applyFill="1" applyBorder="1" applyAlignment="1">
      <x:alignment horizontal="center" vertical="center" wrapText="1"/>
    </x:xf>
    <x:xf numFmtId="0" fontId="9" fillId="9" borderId="7" xfId="0" applyNumberFormat="1" applyFont="1" applyFill="1" applyBorder="1" applyAlignment="1">
      <x:alignment horizontal="center" wrapText="1"/>
    </x:xf>
    <x:xf numFmtId="0" fontId="9" fillId="9" borderId="7" xfId="0" applyNumberFormat="1" applyFont="1" applyFill="1" applyBorder="1" applyAlignment="1">
      <x:alignment horizontal="center" vertical="center" wrapText="1"/>
    </x:xf>
    <x:xf numFmtId="0" fontId="0" fillId="11" borderId="0" xfId="0" applyNumberFormat="1" applyFont="1" applyFill="1" applyBorder="1"/>
    <x:xf numFmtId="0" fontId="0" fillId="12" borderId="0" xfId="0" applyNumberFormat="1" applyFont="1" applyFill="1" applyBorder="1"/>
    <x:xf numFmtId="0" fontId="0" fillId="13" borderId="0" xfId="0" applyNumberFormat="1" applyFont="1" applyFill="1" applyBorder="1"/>
    <x:xf numFmtId="0" fontId="0" fillId="14" borderId="0" xfId="0" applyNumberFormat="1" applyFont="1" applyFill="1" applyBorder="1"/>
    <x:xf numFmtId="43" fontId="10" fillId="0" borderId="0" xfId="0" applyNumberFormat="1" applyFont="1" applyFill="1" applyBorder="1" applyAlignment="1">
      <x:alignment vertical="center"/>
    </x:xf>
    <x:xf numFmtId="0" fontId="10" fillId="0" borderId="0" xfId="0" applyNumberFormat="1" applyFont="1" applyFill="1" applyBorder="1"/>
    <x:xf numFmtId="0" fontId="10" fillId="11" borderId="0" xfId="0" applyNumberFormat="1" applyFont="1" applyFill="1" applyBorder="1"/>
    <x:xf numFmtId="0" fontId="10" fillId="12" borderId="0" xfId="0" applyNumberFormat="1" applyFont="1" applyFill="1" applyBorder="1"/>
    <x:xf numFmtId="0" fontId="10" fillId="10" borderId="0" xfId="0" applyNumberFormat="1" applyFont="1" applyFill="1" applyBorder="1"/>
    <x:xf numFmtId="0" fontId="10" fillId="13" borderId="0" xfId="0" applyNumberFormat="1" applyFont="1" applyFill="1" applyBorder="1"/>
    <x:xf numFmtId="0" fontId="10" fillId="14" borderId="0" xfId="0" applyNumberFormat="1" applyFont="1" applyFill="1" applyBorder="1"/>
    <x:xf numFmtId="43" fontId="10" fillId="0" borderId="8" xfId="0" applyNumberFormat="1" applyFont="1" applyFill="1" applyBorder="1" applyAlignment="1">
      <x:alignment vertical="center"/>
    </x:xf>
    <x:xf numFmtId="0" fontId="10" fillId="0" borderId="8" xfId="0" applyNumberFormat="1" applyFont="1" applyFill="1" applyBorder="1"/>
    <x:xf numFmtId="0" fontId="10" fillId="11" borderId="8" xfId="0" applyNumberFormat="1" applyFont="1" applyFill="1" applyBorder="1"/>
    <x:xf numFmtId="43" fontId="10" fillId="0" borderId="9" xfId="0" applyNumberFormat="1" applyFont="1" applyFill="1" applyBorder="1" applyAlignment="1">
      <x:alignment vertical="center"/>
    </x:xf>
    <x:xf numFmtId="0" fontId="10" fillId="0" borderId="9" xfId="0" applyNumberFormat="1" applyFont="1" applyFill="1" applyBorder="1"/>
    <x:xf numFmtId="0" fontId="10" fillId="11" borderId="9" xfId="0" applyNumberFormat="1" applyFont="1" applyFill="1" applyBorder="1"/>
    <x:xf numFmtId="0" fontId="10" fillId="12" borderId="9" xfId="0" applyNumberFormat="1" applyFont="1" applyFill="1" applyBorder="1"/>
    <x:xf numFmtId="0" fontId="10" fillId="10" borderId="9" xfId="0" applyNumberFormat="1" applyFont="1" applyFill="1" applyBorder="1"/>
    <x:xf numFmtId="0" fontId="10" fillId="13" borderId="9" xfId="0" applyNumberFormat="1" applyFont="1" applyFill="1" applyBorder="1"/>
    <x:xf numFmtId="0" fontId="10" fillId="14" borderId="9" xfId="0" applyNumberFormat="1" applyFont="1" applyFill="1" applyBorder="1"/>
    <x:xf numFmtId="0" fontId="10" fillId="0" borderId="10" xfId="0" applyNumberFormat="1" applyFont="1" applyFill="1" applyBorder="1"/>
    <x:xf numFmtId="0" fontId="10" fillId="10" borderId="10" xfId="0" applyNumberFormat="1" applyFont="1" applyFill="1" applyBorder="1"/>
    <x:xf numFmtId="0" fontId="10" fillId="0" borderId="8" xfId="0" applyNumberFormat="1" applyFont="1" applyFill="1" applyBorder="1" applyAlignment="1">
      <x:alignment vertical="center"/>
    </x:xf>
    <x:xf numFmtId="0" fontId="10" fillId="11" borderId="8" xfId="0" applyNumberFormat="1" applyFont="1" applyFill="1" applyBorder="1" applyAlignment="1">
      <x:alignment vertical="center"/>
    </x:xf>
    <x:xf numFmtId="0" fontId="10" fillId="0" borderId="9" xfId="0" applyNumberFormat="1" applyFont="1" applyFill="1" applyBorder="1" applyAlignment="1">
      <x:alignment vertical="center"/>
    </x:xf>
    <x:xf numFmtId="0" fontId="10" fillId="11" borderId="9" xfId="0" applyNumberFormat="1" applyFont="1" applyFill="1" applyBorder="1" applyAlignment="1">
      <x:alignment vertical="center"/>
    </x:xf>
    <x:xf numFmtId="0" fontId="10" fillId="12" borderId="9" xfId="0" applyNumberFormat="1" applyFont="1" applyFill="1" applyBorder="1" applyAlignment="1">
      <x:alignment vertical="center"/>
    </x:xf>
    <x:xf numFmtId="0" fontId="10" fillId="10" borderId="9" xfId="0" applyNumberFormat="1" applyFont="1" applyFill="1" applyBorder="1" applyAlignment="1">
      <x:alignment vertical="center"/>
    </x:xf>
    <x:xf numFmtId="0" fontId="10" fillId="13" borderId="9" xfId="0" applyNumberFormat="1" applyFont="1" applyFill="1" applyBorder="1" applyAlignment="1">
      <x:alignment vertical="center"/>
    </x:xf>
    <x:xf numFmtId="0" fontId="10" fillId="14" borderId="9" xfId="0" applyNumberFormat="1" applyFont="1" applyFill="1" applyBorder="1" applyAlignment="1">
      <x:alignment vertical="center"/>
    </x:xf>
    <x:xf numFmtId="0" fontId="10" fillId="0" borderId="10" xfId="0" applyNumberFormat="1" applyFont="1" applyFill="1" applyBorder="1" applyAlignment="1">
      <x:alignment vertical="center"/>
    </x:xf>
    <x:xf numFmtId="0" fontId="10" fillId="10" borderId="10" xfId="0" applyNumberFormat="1" applyFont="1" applyFill="1" applyBorder="1" applyAlignment="1">
      <x:alignment vertical="center"/>
    </x:xf>
    <x:xf numFmtId="0" fontId="10" fillId="10" borderId="8" xfId="0" applyNumberFormat="1" applyFont="1" applyFill="1" applyBorder="1" applyAlignment="1">
      <x:alignment vertical="center"/>
    </x:xf>
    <x:xf numFmtId="200" fontId="4" fillId="0" borderId="4" xfId="0" applyNumberFormat="1" applyFont="1" applyFill="1" applyBorder="1" applyAlignment="1">
      <x:alignment horizontal="center" vertical="center"/>
    </x:xf>
    <x:xf numFmtId="200" fontId="4" fillId="3" borderId="4" xfId="0" applyNumberFormat="1" applyFont="1" applyFill="1" applyBorder="1" applyAlignment="1">
      <x:alignment horizontal="center" vertical="center"/>
    </x:xf>
    <x:xf numFmtId="200" fontId="10" fillId="0" borderId="8" xfId="0" applyNumberFormat="1" applyFont="1" applyFill="1" applyBorder="1" applyAlignment="1">
      <x:alignment vertical="center"/>
    </x:xf>
    <x:xf numFmtId="200" fontId="4" fillId="0" borderId="3" xfId="0" applyNumberFormat="1" applyFont="1" applyFill="1" applyBorder="1" applyAlignment="1">
      <x:alignment horizontal="center" vertical="center"/>
    </x:xf>
    <x:xf numFmtId="200" fontId="4" fillId="3" borderId="3" xfId="0" applyNumberFormat="1" applyFont="1" applyFill="1" applyBorder="1" applyAlignment="1">
      <x:alignment horizontal="center" vertical="center"/>
    </x:xf>
    <x:xf numFmtId="200" fontId="10" fillId="0" borderId="9" xfId="0" applyNumberFormat="1" applyFont="1" applyFill="1" applyBorder="1" applyAlignment="1">
      <x:alignment vertical="center"/>
    </x:xf>
    <x:xf numFmtId="200" fontId="10" fillId="10" borderId="8" xfId="0" applyNumberFormat="1" applyFont="1" applyFill="1" applyBorder="1" applyAlignment="1">
      <x:alignment vertical="center"/>
    </x:xf>
    <x:xf numFmtId="200" fontId="10" fillId="10" borderId="9" xfId="0" applyNumberFormat="1" applyFont="1" applyFill="1" applyBorder="1" applyAlignment="1">
      <x:alignment vertical="center"/>
    </x:xf>
    <x:xf numFmtId="200" fontId="10" fillId="10" borderId="10" xfId="0" applyNumberFormat="1" applyFont="1" applyFill="1" applyBorder="1" applyAlignment="1">
      <x:alignment vertical="center"/>
    </x:xf>
    <x:xf numFmtId="201" fontId="10" fillId="0" borderId="8" xfId="0" applyNumberFormat="1" applyFont="1" applyFill="1" applyBorder="1" applyAlignment="1">
      <x:alignment vertical="center"/>
    </x:xf>
    <x:xf numFmtId="201" fontId="10" fillId="0" borderId="9" xfId="0" applyNumberFormat="1" applyFont="1" applyFill="1" applyBorder="1" applyAlignment="1">
      <x:alignment vertical="center"/>
    </x:xf>
    <x:xf numFmtId="201" fontId="10" fillId="10" borderId="9" xfId="0" applyNumberFormat="1" applyFont="1" applyFill="1" applyBorder="1" applyAlignment="1">
      <x:alignment vertical="center"/>
    </x:xf>
    <x:xf numFmtId="201" fontId="10" fillId="10" borderId="10" xfId="0" applyNumberFormat="1" applyFont="1" applyFill="1" applyBorder="1" applyAlignment="1">
      <x:alignment vertical="center"/>
    </x:xf>
    <x:xf numFmtId="202" fontId="10" fillId="0" borderId="8" xfId="0" applyNumberFormat="1" applyFont="1" applyFill="1" applyBorder="1" applyAlignment="1">
      <x:alignment vertical="center"/>
    </x:xf>
    <x:xf numFmtId="202" fontId="10" fillId="0" borderId="9" xfId="0" applyNumberFormat="1" applyFont="1" applyFill="1" applyBorder="1" applyAlignment="1">
      <x:alignment vertical="center"/>
    </x:xf>
    <x:xf numFmtId="202" fontId="10" fillId="10" borderId="9" xfId="0" applyNumberFormat="1" applyFont="1" applyFill="1" applyBorder="1" applyAlignment="1">
      <x:alignment vertical="center"/>
    </x:xf>
    <x:xf numFmtId="202" fontId="10" fillId="10" borderId="10" xfId="0" applyNumberFormat="1" applyFont="1" applyFill="1" applyBorder="1" applyAlignment="1">
      <x:alignment vertical="center"/>
    </x:xf>
    <x:xf numFmtId="0" fontId="10" fillId="0" borderId="8" xfId="0" applyNumberFormat="1" applyFont="1" applyFill="1" applyBorder="1" applyAlignment="1">
      <x:alignment vertical="center" wrapText="1"/>
    </x:xf>
    <x:xf numFmtId="0" fontId="10" fillId="11" borderId="8" xfId="0" applyNumberFormat="1" applyFont="1" applyFill="1" applyBorder="1" applyAlignment="1">
      <x:alignment vertical="center" wrapText="1"/>
    </x:xf>
    <x:xf numFmtId="0" fontId="10" fillId="0" borderId="9" xfId="0" applyNumberFormat="1" applyFont="1" applyFill="1" applyBorder="1" applyAlignment="1">
      <x:alignment vertical="center" wrapText="1"/>
    </x:xf>
    <x:xf numFmtId="0" fontId="10" fillId="11" borderId="9" xfId="0" applyNumberFormat="1" applyFont="1" applyFill="1" applyBorder="1" applyAlignment="1">
      <x:alignment vertical="center" wrapText="1"/>
    </x:xf>
    <x:xf numFmtId="0" fontId="10" fillId="12" borderId="9" xfId="0" applyNumberFormat="1" applyFont="1" applyFill="1" applyBorder="1" applyAlignment="1">
      <x:alignment vertical="center" wrapText="1"/>
    </x:xf>
    <x:xf numFmtId="0" fontId="10" fillId="10" borderId="9" xfId="0" applyNumberFormat="1" applyFont="1" applyFill="1" applyBorder="1" applyAlignment="1">
      <x:alignment vertical="center" wrapText="1"/>
    </x:xf>
    <x:xf numFmtId="0" fontId="10" fillId="13" borderId="9" xfId="0" applyNumberFormat="1" applyFont="1" applyFill="1" applyBorder="1" applyAlignment="1">
      <x:alignment vertical="center" wrapText="1"/>
    </x:xf>
    <x:xf numFmtId="0" fontId="10" fillId="14" borderId="9" xfId="0" applyNumberFormat="1" applyFont="1" applyFill="1" applyBorder="1" applyAlignment="1">
      <x:alignment vertical="center" wrapText="1"/>
    </x:xf>
    <x:xf numFmtId="0" fontId="10" fillId="10" borderId="10" xfId="0" applyNumberFormat="1" applyFont="1" applyFill="1" applyBorder="1" applyAlignment="1">
      <x:alignment vertical="center" wrapText="1"/>
    </x:xf>
    <x:xf numFmtId="0" fontId="9" fillId="9" borderId="0" xfId="0" applyNumberFormat="1" applyFont="1" applyFill="1" applyBorder="1" applyAlignment="1">
      <x:alignment horizontal="center"/>
    </x:xf>
    <x:xf numFmtId="0" fontId="9" fillId="9" borderId="0" xfId="0" applyNumberFormat="1" applyFont="1" applyFill="1" applyBorder="1" applyAlignment="1">
      <x:alignment horizontal="center" vertical="center"/>
    </x:xf>
    <x:xf numFmtId="201" fontId="9" fillId="9" borderId="0" xfId="0" applyNumberFormat="1" applyFont="1" applyFill="1" applyBorder="1" applyAlignment="1">
      <x:alignment horizontal="center" vertical="center"/>
    </x:xf>
    <x:xf numFmtId="202" fontId="9" fillId="9" borderId="0" xfId="0" applyNumberFormat="1" applyFont="1" applyFill="1" applyBorder="1" applyAlignment="1">
      <x:alignment horizontal="center" vertical="center"/>
    </x:xf>
    <x:xf numFmtId="0" fontId="9" fillId="9" borderId="0" xfId="0" applyNumberFormat="1" applyFont="1" applyFill="1" applyBorder="1" applyAlignment="1">
      <x:alignment horizontal="center" vertical="center" wrapText="1"/>
    </x:xf>
    <x:xf numFmtId="0" fontId="11" fillId="9" borderId="0" xfId="0" applyNumberFormat="1" applyFont="1" applyFill="1" applyBorder="1"/>
    <x:xf numFmtId="0" fontId="11" fillId="9" borderId="0" xfId="0" applyNumberFormat="1" applyFont="1" applyFill="1" applyBorder="1" applyAlignment="1">
      <x:alignment horizontal="left"/>
    </x:xf>
    <x:xf numFmtId="0" fontId="11" fillId="9" borderId="0" xfId="0" applyNumberFormat="1" applyFont="1" applyFill="1" applyBorder="1" applyAlignment="1">
      <x:alignment horizontal="left" vertical="center"/>
    </x:xf>
    <x:xf numFmtId="0" fontId="12" fillId="10" borderId="0" xfId="0" applyNumberFormat="1" applyFont="1" applyFill="1" applyBorder="1"/>
    <x:xf numFmtId="0" fontId="12" fillId="10" borderId="6" xfId="0" applyNumberFormat="1" applyFont="1" applyFill="1" applyBorder="1"/>
    <x:xf numFmtId="0" fontId="12" fillId="10" borderId="6" xfId="0" applyNumberFormat="1" applyFont="1" applyFill="1" applyBorder="1" applyAlignment="1">
      <x:alignment wrapText="1"/>
    </x:xf>
    <x:xf numFmtId="0" fontId="12" fillId="10" borderId="6" xfId="0" applyNumberFormat="1" applyFont="1" applyFill="1" applyBorder="1" applyAlignment="1">
      <x:alignment vertical="center" wrapText="1"/>
    </x:xf>
    <x:xf numFmtId="0" fontId="13" fillId="14" borderId="0" xfId="0" applyNumberFormat="1" applyFont="1" applyFill="1" applyBorder="1"/>
    <x:xf numFmtId="0" fontId="13" fillId="14" borderId="11" xfId="0" applyNumberFormat="1" applyFont="1" applyFill="1" applyBorder="1"/>
    <x:xf numFmtId="0" fontId="13" fillId="14" borderId="11" xfId="0" applyNumberFormat="1" applyFont="1" applyFill="1" applyBorder="1" applyAlignment="1">
      <x:alignment vertical="center"/>
    </x:xf>
    <x:xf numFmtId="0" fontId="13" fillId="0" borderId="8" xfId="0" applyNumberFormat="1" applyFont="1" applyFill="1" applyBorder="1" applyAlignment="1">
      <x:alignment vertical="center"/>
    </x:xf>
    <x:xf numFmtId="0" fontId="13" fillId="0" borderId="9" xfId="0" applyNumberFormat="1" applyFont="1" applyFill="1" applyBorder="1" applyAlignment="1">
      <x:alignment vertical="center"/>
    </x:xf>
    <x:xf numFmtId="0" fontId="13" fillId="0" borderId="10" xfId="0" applyNumberFormat="1" applyFont="1" applyFill="1" applyBorder="1" applyAlignment="1">
      <x:alignment vertical="center"/>
    </x:xf>
    <x:xf numFmtId="201" fontId="10" fillId="0" borderId="10" xfId="0" applyNumberFormat="1" applyFont="1" applyFill="1" applyBorder="1" applyAlignment="1">
      <x:alignment vertical="center"/>
    </x:xf>
    <x:xf numFmtId="202" fontId="10" fillId="0" borderId="10" xfId="0" applyNumberFormat="1" applyFont="1" applyFill="1" applyBorder="1" applyAlignment="1">
      <x:alignment vertical="center"/>
    </x:xf>
    <x:xf numFmtId="0" fontId="10" fillId="0" borderId="0" xfId="0" applyNumberFormat="1" applyFont="1" applyFill="1" applyBorder="1" applyAlignment="1">
      <x:alignment vertical="center"/>
    </x:xf>
    <x:xf numFmtId="0" fontId="10" fillId="12"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4" fillId="12" borderId="12" xfId="0" applyNumberFormat="1" applyFont="1" applyFill="1" applyBorder="1" applyAlignment="1">
      <x:alignment vertical="center"/>
    </x:xf>
    <x:xf numFmtId="0" fontId="14" fillId="12" borderId="12" xfId="0" applyNumberFormat="1" applyFont="1" applyFill="1" applyBorder="1" applyAlignment="1">
      <x:alignment horizontal="center" vertical="center"/>
    </x:xf>
    <x:xf numFmtId="202" fontId="14" fillId="12" borderId="12" xfId="0" applyNumberFormat="1" applyFont="1" applyFill="1" applyBorder="1" applyAlignment="1">
      <x:alignment horizontal="center" vertical="center"/>
    </x:xf>
    <x:xf numFmtId="201" fontId="10" fillId="0" borderId="0" xfId="0" applyNumberFormat="1" applyFont="1" applyFill="1" applyBorder="1" applyAlignment="1">
      <x:alignment vertical="center"/>
    </x:xf>
    <x:xf numFmtId="0" fontId="10" fillId="0" borderId="0" xfId="0" applyNumberFormat="1" applyFont="1" applyFill="1" applyBorder="1" applyAlignment="1">
      <x:alignment horizontal="center" vertical="center"/>
    </x:xf>
    <x:xf numFmtId="0" fontId="10" fillId="0" borderId="0" xfId="0" applyNumberFormat="1" applyFont="1" applyFill="1" applyBorder="1" applyAlignment="1">
      <x:alignment horizontal="center" vertical="center" wrapText="1"/>
    </x:xf>
    <x:xf numFmtId="0" fontId="10" fillId="12" borderId="8" xfId="0" applyNumberFormat="1" applyFont="1" applyFill="1" applyBorder="1" applyAlignment="1">
      <x:alignment vertical="center"/>
    </x:xf>
    <x:xf numFmtId="0" fontId="10" fillId="14" borderId="10" xfId="0" applyNumberFormat="1" applyFont="1" applyFill="1" applyBorder="1" applyAlignment="1">
      <x:alignment vertical="center"/>
    </x:xf>
    <x:xf numFmtId="201" fontId="10" fillId="12" borderId="8" xfId="0" applyNumberFormat="1" applyFont="1" applyFill="1" applyBorder="1" applyAlignment="1">
      <x:alignment vertical="center"/>
    </x:xf>
    <x:xf numFmtId="201" fontId="10" fillId="13" borderId="9" xfId="0" applyNumberFormat="1" applyFont="1" applyFill="1" applyBorder="1" applyAlignment="1">
      <x:alignment vertical="center"/>
    </x:xf>
    <x:xf numFmtId="201" fontId="10" fillId="14" borderId="10" xfId="0" applyNumberFormat="1" applyFont="1" applyFill="1" applyBorder="1" applyAlignment="1">
      <x:alignment vertical="center"/>
    </x:xf>
    <x:xf numFmtId="203" fontId="10" fillId="12" borderId="8" xfId="0" applyNumberFormat="1" applyFont="1" applyFill="1" applyBorder="1" applyAlignment="1">
      <x:alignment vertical="center"/>
    </x:xf>
    <x:xf numFmtId="203" fontId="10" fillId="13" borderId="9" xfId="0" applyNumberFormat="1" applyFont="1" applyFill="1" applyBorder="1" applyAlignment="1">
      <x:alignment vertical="center"/>
    </x:xf>
    <x:xf numFmtId="203" fontId="10" fillId="14" borderId="10" xfId="0" applyNumberFormat="1" applyFont="1" applyFill="1" applyBorder="1" applyAlignment="1">
      <x:alignment vertical="center"/>
    </x:xf>
    <x:xf numFmtId="203" fontId="10" fillId="12" borderId="8" xfId="0" applyNumberFormat="1" applyFont="1" applyFill="1" applyBorder="1" applyAlignment="1">
      <x:alignment horizontal="center" vertical="center"/>
    </x:xf>
    <x:xf numFmtId="0" fontId="10" fillId="12" borderId="8" xfId="0" applyNumberFormat="1" applyFont="1" applyFill="1" applyBorder="1" applyAlignment="1">
      <x:alignment horizontal="center" vertical="center"/>
    </x:xf>
    <x:xf numFmtId="203" fontId="10" fillId="13" borderId="9" xfId="0" applyNumberFormat="1" applyFont="1" applyFill="1" applyBorder="1" applyAlignment="1">
      <x:alignment horizontal="center" vertical="center"/>
    </x:xf>
    <x:xf numFmtId="0" fontId="10" fillId="13" borderId="9" xfId="0" applyNumberFormat="1" applyFont="1" applyFill="1" applyBorder="1" applyAlignment="1">
      <x:alignment horizontal="center" vertical="center"/>
    </x:xf>
    <x:xf numFmtId="203" fontId="10" fillId="14" borderId="10" xfId="0" applyNumberFormat="1" applyFont="1" applyFill="1" applyBorder="1" applyAlignment="1">
      <x:alignment horizontal="center" vertical="center"/>
    </x:xf>
    <x:xf numFmtId="0" fontId="10" fillId="14" borderId="10" xfId="0" applyNumberFormat="1" applyFont="1" applyFill="1" applyBorder="1" applyAlignment="1">
      <x:alignment horizontal="center" vertical="center"/>
    </x:xf>
    <x:xf numFmtId="0" fontId="15" fillId="10" borderId="0" xfId="0" applyNumberFormat="1" applyFont="1" applyFill="1" applyBorder="1"/>
    <x:xf numFmtId="0" fontId="15" fillId="10" borderId="13" xfId="0" applyNumberFormat="1" applyFont="1" applyFill="1" applyBorder="1"/>
    <x:xf numFmtId="0" fontId="15" fillId="10" borderId="14" xfId="0" applyNumberFormat="1" applyFont="1" applyFill="1" applyBorder="1"/>
    <x:xf numFmtId="0" fontId="15" fillId="10" borderId="15" xfId="0" applyNumberFormat="1" applyFont="1" applyFill="1" applyBorder="1"/>
    <x:xf numFmtId="0" fontId="15" fillId="10" borderId="16" xfId="0" applyNumberFormat="1" applyFont="1" applyFill="1" applyBorder="1"/>
    <x:xf numFmtId="0" fontId="15" fillId="10" borderId="17" xfId="0" applyNumberFormat="1" applyFont="1" applyFill="1" applyBorder="1"/>
    <x:xf numFmtId="0" fontId="15" fillId="10" borderId="18" xfId="0" applyNumberFormat="1" applyFont="1" applyFill="1" applyBorder="1"/>
    <x:xf numFmtId="0" fontId="15" fillId="10" borderId="11" xfId="0" applyNumberFormat="1" applyFont="1" applyFill="1" applyBorder="1"/>
    <x:xf numFmtId="0" fontId="15" fillId="10" borderId="19" xfId="0" applyNumberFormat="1" applyFont="1" applyFill="1" applyBorder="1"/>
    <x:xf numFmtId="0" fontId="15" fillId="10" borderId="13" xfId="0" applyNumberFormat="1" applyFont="1" applyFill="1" applyBorder="1" applyAlignment="1">
      <x:alignment wrapText="1"/>
    </x:xf>
    <x:xf numFmtId="0" fontId="15" fillId="10" borderId="14" xfId="0" applyNumberFormat="1" applyFont="1" applyFill="1" applyBorder="1" applyAlignment="1">
      <x:alignment wrapText="1"/>
    </x:xf>
    <x:xf numFmtId="0" fontId="15" fillId="10" borderId="15" xfId="0" applyNumberFormat="1" applyFont="1" applyFill="1" applyBorder="1" applyAlignment="1">
      <x:alignment wrapText="1"/>
    </x:xf>
    <x:xf numFmtId="0" fontId="15" fillId="10" borderId="16" xfId="0" applyNumberFormat="1" applyFont="1" applyFill="1" applyBorder="1" applyAlignment="1">
      <x:alignment wrapText="1"/>
    </x:xf>
    <x:xf numFmtId="0" fontId="15" fillId="10" borderId="0" xfId="0" applyNumberFormat="1" applyFont="1" applyFill="1" applyBorder="1" applyAlignment="1">
      <x:alignment wrapText="1"/>
    </x:xf>
    <x:xf numFmtId="0" fontId="15" fillId="10" borderId="17" xfId="0" applyNumberFormat="1" applyFont="1" applyFill="1" applyBorder="1" applyAlignment="1">
      <x:alignment wrapText="1"/>
    </x:xf>
    <x:xf numFmtId="0" fontId="15" fillId="10" borderId="18" xfId="0" applyNumberFormat="1" applyFont="1" applyFill="1" applyBorder="1" applyAlignment="1">
      <x:alignment wrapText="1"/>
    </x:xf>
    <x:xf numFmtId="0" fontId="15" fillId="10" borderId="11" xfId="0" applyNumberFormat="1" applyFont="1" applyFill="1" applyBorder="1" applyAlignment="1">
      <x:alignment wrapText="1"/>
    </x:xf>
    <x:xf numFmtId="0" fontId="15" fillId="10" borderId="19" xfId="0" applyNumberFormat="1" applyFont="1" applyFill="1" applyBorder="1" applyAlignment="1">
      <x:alignment wrapText="1"/>
    </x:xf>
    <x:xf numFmtId="0" fontId="15" fillId="10" borderId="13" xfId="0" applyNumberFormat="1" applyFont="1" applyFill="1" applyBorder="1" applyAlignment="1">
      <x:alignment vertical="center" wrapText="1"/>
    </x:xf>
    <x:xf numFmtId="0" fontId="15" fillId="10" borderId="14" xfId="0" applyNumberFormat="1" applyFont="1" applyFill="1" applyBorder="1" applyAlignment="1">
      <x:alignment vertical="center" wrapText="1"/>
    </x:xf>
    <x:xf numFmtId="0" fontId="15" fillId="10" borderId="15" xfId="0" applyNumberFormat="1" applyFont="1" applyFill="1" applyBorder="1" applyAlignment="1">
      <x:alignment vertical="center" wrapText="1"/>
    </x:xf>
    <x:xf numFmtId="0" fontId="15" fillId="10" borderId="16" xfId="0" applyNumberFormat="1" applyFont="1" applyFill="1" applyBorder="1" applyAlignment="1">
      <x:alignment vertical="center" wrapText="1"/>
    </x:xf>
    <x:xf numFmtId="0" fontId="15" fillId="10" borderId="0" xfId="0" applyNumberFormat="1" applyFont="1" applyFill="1" applyBorder="1" applyAlignment="1">
      <x:alignment vertical="center" wrapText="1"/>
    </x:xf>
    <x:xf numFmtId="0" fontId="15" fillId="10" borderId="17" xfId="0" applyNumberFormat="1" applyFont="1" applyFill="1" applyBorder="1" applyAlignment="1">
      <x:alignment vertical="center" wrapText="1"/>
    </x:xf>
    <x:xf numFmtId="0" fontId="15" fillId="10" borderId="18" xfId="0" applyNumberFormat="1" applyFont="1" applyFill="1" applyBorder="1" applyAlignment="1">
      <x:alignment vertical="center" wrapText="1"/>
    </x:xf>
    <x:xf numFmtId="0" fontId="15" fillId="10" borderId="11" xfId="0" applyNumberFormat="1" applyFont="1" applyFill="1" applyBorder="1" applyAlignment="1">
      <x:alignment vertical="center" wrapText="1"/>
    </x:xf>
    <x:xf numFmtId="0" fontId="15" fillId="10" borderId="19" xfId="0" applyNumberFormat="1" applyFont="1" applyFill="1" applyBorder="1" applyAlignment="1">
      <x:alignment vertical="center" wrapText="1"/>
    </x:xf>
    <x:xf numFmtId="0" fontId="10" fillId="11" borderId="10" xfId="0" applyNumberFormat="1" applyFont="1" applyFill="1" applyBorder="1" applyAlignment="1">
      <x:alignment vertical="center"/>
    </x:xf>
    <x:xf numFmtId="200" fontId="10" fillId="11" borderId="10" xfId="0" applyNumberFormat="1" applyFont="1" applyFill="1" applyBorder="1" applyAlignment="1">
      <x:alignment vertical="center"/>
    </x:xf>
    <x:xf numFmtId="203" fontId="10" fillId="10" borderId="8" xfId="0" applyNumberFormat="1" applyFont="1" applyFill="1" applyBorder="1" applyAlignment="1">
      <x:alignment vertical="center"/>
    </x:xf>
    <x:xf numFmtId="203" fontId="10" fillId="11" borderId="10" xfId="0" applyNumberFormat="1" applyFont="1" applyFill="1" applyBorder="1" applyAlignment="1">
      <x:alignment vertical="center"/>
    </x:xf>
    <x:xf numFmtId="204" fontId="10" fillId="10" borderId="8" xfId="0" applyNumberFormat="1" applyFont="1" applyFill="1" applyBorder="1" applyAlignment="1">
      <x:alignment vertical="center"/>
    </x:xf>
    <x:xf numFmtId="204" fontId="10" fillId="11" borderId="10" xfId="0" applyNumberFormat="1" applyFont="1" applyFill="1" applyBorder="1" applyAlignment="1">
      <x:alignment vertical="center"/>
    </x:xf>
    <x:xf numFmtId="0" fontId="10" fillId="10" borderId="8" xfId="0" applyNumberFormat="1" applyFont="1" applyFill="1" applyBorder="1" applyAlignment="1">
      <x:alignment vertical="center" wrapText="1"/>
    </x:xf>
    <x:xf numFmtId="0" fontId="10" fillId="11" borderId="10" xfId="0" applyNumberFormat="1" applyFont="1" applyFill="1" applyBorder="1" applyAlignment="1">
      <x:alignment vertical="center" wrapText="1"/>
    </x:xf>
    <x:xf numFmtId="200" fontId="10" fillId="11" borderId="8" xfId="0" applyNumberFormat="1" applyFont="1" applyFill="1" applyBorder="1" applyAlignment="1">
      <x:alignment vertical="center"/>
    </x:xf>
    <x:xf numFmtId="200" fontId="10" fillId="0" borderId="10" xfId="0" applyNumberFormat="1" applyFont="1" applyFill="1" applyBorder="1" applyAlignment="1">
      <x:alignment vertical="center"/>
    </x:xf>
    <x:xf numFmtId="205" fontId="10" fillId="11" borderId="8" xfId="0" applyNumberFormat="1" applyFont="1" applyFill="1" applyBorder="1" applyAlignment="1">
      <x:alignment vertical="center"/>
    </x:xf>
    <x:xf numFmtId="205" fontId="10" fillId="0" borderId="9" xfId="0" applyNumberFormat="1" applyFont="1" applyFill="1" applyBorder="1" applyAlignment="1">
      <x:alignment vertical="center"/>
    </x:xf>
    <x:xf numFmtId="205" fontId="10" fillId="0" borderId="10" xfId="0" applyNumberFormat="1" applyFont="1" applyFill="1" applyBorder="1" applyAlignment="1">
      <x:alignment vertical="center"/>
    </x:xf>
    <x:xf numFmtId="0" fontId="10" fillId="0" borderId="10" xfId="0" applyNumberFormat="1" applyFont="1" applyFill="1" applyBorder="1" applyAlignment="1">
      <x:alignment vertical="center" wrapText="1"/>
    </x:xf>
  </x:cellXfs>
  <x:cellStyles count="2">
    <x:cellStyle name="Normal" xfId="0"/>
    <x:cellStyle name="Vírgula" xfId="1"/>
  </x:cellStyles>
  <x:dxfs count="39">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color rgb="FF9C0006"/>
      </x:font>
      <x:fill>
        <x:patternFill>
          <x:bgColor rgb="FFFFC7CE"/>
        </x:patternFill>
      </x:fill>
    </x:dxf>
    <x:dxf>
      <x:font>
        <x:b/>
        <x:color rgb="FF007A5E"/>
      </x:font>
    </x:dxf>
    <x:dxf>
      <x:font>
        <x:b/>
        <x:color rgb="FFB42318"/>
      </x:font>
    </x:dxf>
    <x:dxf>
      <x:font>
        <x:b/>
        <x:color rgb="FF007A5E"/>
      </x:font>
    </x:dxf>
    <x:dxf>
      <x:font>
        <x:b/>
        <x:color rgb="FFB42318"/>
      </x:font>
    </x:dxf>
    <x:dxf>
      <x:font>
        <x:b/>
        <x:color rgb="FF007A5E"/>
      </x:font>
      <x:fill>
        <x:patternFill patternType="solid">
          <x:bgColor rgb="FFE5F5EF"/>
        </x:patternFill>
      </x:fill>
    </x:dxf>
    <x:dxf>
      <x:font>
        <x:b/>
        <x:color rgb="FFB42318"/>
      </x:font>
      <x:fill>
        <x:patternFill patternType="solid">
          <x:bgColor rgb="FFFDECE9"/>
        </x:patternFill>
      </x:fill>
    </x:dxf>
    <x:dxf>
      <x:font>
        <x:b/>
        <x:color rgb="FF9A6700"/>
      </x:font>
      <x:fill>
        <x:patternFill patternType="solid">
          <x:bgColor rgb="FFFFF4D6"/>
        </x:patternFill>
      </x:fill>
    </x:dxf>
    <x:dxf>
      <x:font>
        <x:b/>
        <x:color rgb="FF1F4E78"/>
      </x:font>
      <x:fill>
        <x:patternFill patternType="solid">
          <x:bgColor rgb="FFEEF5FA"/>
        </x:patternFill>
      </x:fill>
    </x:dxf>
    <x:dxf>
      <x:font>
        <x:b/>
        <x:color rgb="FF007A5E"/>
      </x:font>
    </x:dxf>
    <x:dxf>
      <x:font>
        <x:b/>
        <x:color rgb="FFB42318"/>
      </x:font>
    </x:dxf>
    <x:dxf>
      <x:font>
        <x:b/>
        <x:color rgb="FF007A5E"/>
      </x:font>
    </x:dxf>
    <x:dxf>
      <x:font>
        <x:b/>
        <x:color rgb="FFB42318"/>
      </x:font>
    </x:dxf>
    <x:dxf>
      <x:font>
        <x:b/>
        <x:color rgb="FF007A5E"/>
      </x:font>
      <x:fill>
        <x:patternFill patternType="solid">
          <x:bgColor rgb="FFE5F5EF"/>
        </x:patternFill>
      </x:fill>
    </x:dxf>
    <x:dxf>
      <x:font>
        <x:b/>
        <x:color rgb="FFB42318"/>
      </x:font>
      <x:fill>
        <x:patternFill patternType="solid">
          <x:bgColor rgb="FFFDECE9"/>
        </x:patternFill>
      </x:fill>
    </x:dxf>
    <x:dxf>
      <x:font>
        <x:b/>
        <x:color rgb="FF007A5E"/>
      </x:font>
    </x:dxf>
    <x:dxf>
      <x:font>
        <x:b/>
        <x:color rgb="FFB42318"/>
      </x:font>
    </x:dxf>
    <x:dxf>
      <x:font>
        <x:b/>
        <x:color rgb="FF007A5E"/>
      </x:font>
    </x:dxf>
    <x:dxf>
      <x:font>
        <x:b/>
        <x:color rgb="FFB42318"/>
      </x:font>
    </x:dxf>
  </x:dxfs>
</x:styleSheet>
</file>

<file path=xl/_rels/workbook.xml.rels>&#65279;<?xml version="1.0" encoding="utf-8"?><Relationships xmlns="http://schemas.openxmlformats.org/package/2006/relationships"><Relationship Type="http://schemas.openxmlformats.org/officeDocument/2006/relationships/styles" Target="/xl/styles.xml" Id="R432bb14aa5ee4514" /><Relationship Type="http://schemas.openxmlformats.org/officeDocument/2006/relationships/theme" Target="/xl/theme/theme1.xml" Id="Rf7ea107984fc4774" /><Relationship Type="http://schemas.openxmlformats.org/officeDocument/2006/relationships/sharedStrings" Target="/xl/sharedStrings.xml" Id="R47a7d96bed554350" /><Relationship Type="http://schemas.openxmlformats.org/officeDocument/2006/relationships/worksheet" Target="/xl/worksheets/sheet1.xml" Id="R873d06697fed4eaf" /><Relationship Type="http://schemas.openxmlformats.org/officeDocument/2006/relationships/worksheet" Target="/xl/worksheets/sheet2.xml" Id="R6964e637eb384390" /><Relationship Type="http://schemas.openxmlformats.org/officeDocument/2006/relationships/worksheet" Target="/xl/worksheets/sheet3.xml" Id="R8b91107821ca417c" /></Relationships>
</file>

<file path=xl/drawings/_rels/drawing1.xml.rels>&#65279;<?xml version="1.0" encoding="utf-8"?><Relationships xmlns="http://schemas.openxmlformats.org/package/2006/relationships"><Relationship Type="http://schemas.openxmlformats.org/officeDocument/2006/relationships/image" Target="/xl/media/image.png" Id="R5925dabb7d084abe" /></Relationships>
</file>

<file path=xl/drawings/_rels/drawing2.xml.rels>&#65279;<?xml version="1.0" encoding="utf-8"?><Relationships xmlns="http://schemas.openxmlformats.org/package/2006/relationships"><Relationship Type="http://schemas.openxmlformats.org/officeDocument/2006/relationships/image" Target="/xl/media/image2.png" Id="R6731f5cedaa245fb" /></Relationships>
</file>

<file path=xl/drawings/drawing1.xml><?xml version="1.0" encoding="utf-8"?>
<xdr:wsDr xmlns:xdr="http://schemas.openxmlformats.org/drawingml/2006/spreadsheetDrawing">
  <xdr:twoCellAnchor editAs="oneCell">
    <xdr:from>
      <xdr:col>0</xdr:col>
      <xdr:colOff>0</xdr:colOff>
      <xdr:row>0</xdr:row>
      <xdr:rowOff>42508</xdr:rowOff>
    </xdr:from>
    <xdr:to>
      <xdr:col>1</xdr:col>
      <xdr:colOff>1491343</xdr:colOff>
      <xdr:row>2</xdr:row>
      <xdr:rowOff>129855</xdr:rowOff>
    </xdr:to>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5925dabb7d084abe"/>
        <a:stretch xmlns:a="http://schemas.openxmlformats.org/drawingml/2006/main">
          <a:fillRect/>
        </a:stretch>
      </xdr:blipFill>
      <xdr:spPr>
        <a:prstGeom xmlns:a="http://schemas.openxmlformats.org/drawingml/2006/main" prst="rect"/>
      </xdr:spPr>
    </xdr:pic>
    <xdr:clientData/>
  </xdr:twoCellAnchor>
</xdr:wsDr>
</file>

<file path=xl/drawings/drawing2.xml><?xml version="1.0" encoding="utf-8"?>
<xdr:wsDr xmlns:xdr="http://schemas.openxmlformats.org/drawingml/2006/spreadsheetDrawing">
  <xdr:twoCellAnchor editAs="oneCell">
    <xdr:from>
      <xdr:col>0</xdr:col>
      <xdr:colOff>0</xdr:colOff>
      <xdr:row>0</xdr:row>
      <xdr:rowOff>42508</xdr:rowOff>
    </xdr:from>
    <xdr:to>
      <xdr:col>1</xdr:col>
      <xdr:colOff>881743</xdr:colOff>
      <xdr:row>2</xdr:row>
      <xdr:rowOff>129855</xdr:rowOff>
    </xdr:to>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6731f5cedaa245fb"/>
        <a:stretch xmlns:a="http://schemas.openxmlformats.org/drawingml/2006/main">
          <a:fillRect/>
        </a:stretch>
      </xdr:blipFill>
      <xdr:spPr>
        <a:prstGeom xmlns:a="http://schemas.openxmlformats.org/drawingml/2006/main" prst="rec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fd960ad18b594056" /></Relationships>
</file>

<file path=xl/worksheets/_rels/sheet3.xml.rels>&#65279;<?xml version="1.0" encoding="utf-8"?><Relationships xmlns="http://schemas.openxmlformats.org/package/2006/relationships"><Relationship Type="http://schemas.openxmlformats.org/officeDocument/2006/relationships/drawing" Target="/xl/drawings/drawing2.xml" Id="R05d48105d79b49a3" /></Relationships>
</file>

<file path=xl/worksheets/sheet1.xml><?xml version="1.0" encoding="utf-8"?>
<x:worksheet xmlns:x="http://schemas.openxmlformats.org/spreadsheetml/2006/main">
  <x:sheetPr>
    <x:tabColor rgb="FF002060"/>
  </x:sheetPr>
  <x:sheetViews>
    <x:sheetView showGridLines="0" workbookViewId="0"/>
  </x:sheetViews>
  <x:sheetFormatPr defaultRowHeight="15"/>
  <x:cols>
    <x:col min="1" max="1" width="27" hidden="0" customWidth="1"/>
    <x:col min="2" max="2" width="20" hidden="0" customWidth="1"/>
    <x:col min="3" max="3" width="20" hidden="0" customWidth="1"/>
    <x:col min="4" max="4" width="20" hidden="0" customWidth="1"/>
    <x:col min="5" max="5" width="19" hidden="0" customWidth="1"/>
    <x:col min="6" max="6" width="19" hidden="0" customWidth="1"/>
    <x:col min="7" max="7" width="14" hidden="0" customWidth="1"/>
    <x:col min="8" max="8" width="13" hidden="0" customWidth="1"/>
    <x:col min="9" max="9" width="24" hidden="0" customWidth="1"/>
  </x:cols>
  <x:sheetData>
    <x:row r="1" ht="38" customHeight="1">
      <x:c r="A1" s="138" t="str">
        <x:v>MODELO EQTL x VOLUMETRIA SETUP</x:v>
      </x:c>
      <x:c r="B1" s="138"/>
      <x:c r="C1" s="138"/>
      <x:c r="D1" s="138"/>
      <x:c r="E1" s="138"/>
      <x:c r="F1" s="138"/>
      <x:c r="G1" s="138"/>
      <x:c r="H1" s="138"/>
      <x:c r="I1" s="138"/>
    </x:row>
    <x:row r="2" ht="30" customHeight="1">
      <x:c r="A2" s="142" t="str">
        <x:v>Comparativo anual entre a volumetria apresentada pela Equatorial e a proposta SETUP reconstruída a partir do faturamento real de 2025.</x:v>
      </x:c>
      <x:c r="B2" s="142"/>
      <x:c r="C2" s="142"/>
      <x:c r="D2" s="142"/>
      <x:c r="E2" s="142"/>
      <x:c r="F2" s="142"/>
      <x:c r="G2" s="142"/>
      <x:c r="H2" s="142"/>
      <x:c r="I2" s="142"/>
    </x:row>
    <x:row r="4" ht="24" customHeight="1">
      <x:c r="A4" s="145" t="str">
        <x:v>COMPARAÇÃO ANUAL | PRODUÇÃO ELEGÍVEL AO K</x:v>
      </x:c>
      <x:c r="B4" s="145" t="str">
        <x:v>COMPARAÇÃO ANUAL | PRODUÇÃO ELEGÍVEL AO K</x:v>
      </x:c>
      <x:c r="C4" s="145" t="str">
        <x:v>COMPARAÇÃO ANUAL | PRODUÇÃO ELEGÍVEL AO K</x:v>
      </x:c>
      <x:c r="D4" s="145" t="str">
        <x:v>COMPARAÇÃO ANUAL | PRODUÇÃO ELEGÍVEL AO K</x:v>
      </x:c>
      <x:c r="E4" s="145" t="str">
        <x:v>COMPARAÇÃO ANUAL | PRODUÇÃO ELEGÍVEL AO K</x:v>
      </x:c>
      <x:c r="F4" s="145" t="str">
        <x:v>COMPARAÇÃO ANUAL | PRODUÇÃO ELEGÍVEL AO K</x:v>
      </x:c>
      <x:c r="G4" s="145" t="str">
        <x:v>COMPARAÇÃO ANUAL | PRODUÇÃO ELEGÍVEL AO K</x:v>
      </x:c>
      <x:c r="H4" s="145" t="str">
        <x:v>COMPARAÇÃO ANUAL | PRODUÇÃO ELEGÍVEL AO K</x:v>
      </x:c>
      <x:c r="I4" s="145" t="str">
        <x:v>COMPARAÇÃO ANUAL | PRODUÇÃO ELEGÍVEL AO K</x:v>
      </x:c>
    </x:row>
    <x:row r="5" ht="34" customHeight="1">
      <x:c r="A5" s="70" t="str">
        <x:v>ESCOPO</x:v>
      </x:c>
      <x:c r="B5" s="70" t="str">
        <x:v>REFERÊNCIA 073</x:v>
      </x:c>
      <x:c r="C5" s="70" t="str">
        <x:v>MODELO EQTL K1</x:v>
      </x:c>
      <x:c r="D5" s="70" t="str">
        <x:v>PROPOSTA SETUP K1</x:v>
      </x:c>
      <x:c r="E5" s="70" t="str">
        <x:v>SETUP x EQTL</x:v>
      </x:c>
      <x:c r="F5" s="70" t="str">
        <x:v>GAP SETUP x 073</x:v>
      </x:c>
      <x:c r="G5" s="70" t="str">
        <x:v>K EQUILÍBRIO</x:v>
      </x:c>
      <x:c r="H5" s="70" t="str">
        <x:v>K +5%</x:v>
      </x:c>
      <x:c r="I5" s="70" t="str">
        <x:v>K +12%</x:v>
      </x:c>
    </x:row>
    <x:row r="6">
      <x:c r="A6" s="146" t="str">
        <x:v>GERAL</x:v>
      </x:c>
      <x:c r="B6" s="114" t="n">
        <x:v>282536621.19</x:v>
      </x:c>
      <x:c r="C6" s="114" t="n">
        <x:v>307724750.36</x:v>
      </x:c>
      <x:c r="D6" s="114" t="n">
        <x:v>210776173.6</x:v>
      </x:c>
      <x:c r="E6" s="114" t="n">
        <x:f>D6-C6</x:f>
        <x:v>-96948576.76000002</x:v>
      </x:c>
      <x:c r="F6" s="114" t="n">
        <x:f>D6-B6</x:f>
        <x:v>-71760447.59</x:v>
      </x:c>
      <x:c r="G6" s="118" t="n">
        <x:f>IF(D6=0,"",B6/D6)</x:f>
        <x:v>1.3404580620491917</x:v>
      </x:c>
      <x:c r="H6" s="118" t="n">
        <x:f>IF(D6=0,"",B6*1.05/D6)</x:f>
        <x:v>1.4074809651516516</x:v>
      </x:c>
      <x:c r="I6" s="118" t="n">
        <x:f>IF(D6=0,"",B6*1.12/D6)</x:f>
        <x:v>1.5013130294950947</x:v>
      </x:c>
    </x:row>
    <x:row r="7">
      <x:c r="A7" s="147" t="str">
        <x:v>O&amp;M</x:v>
      </x:c>
      <x:c r="B7" s="115" t="n">
        <x:v>119467618.73</x:v>
      </x:c>
      <x:c r="C7" s="115" t="n">
        <x:v>172873192.96</x:v>
      </x:c>
      <x:c r="D7" s="115" t="n">
        <x:v>83758486.77</x:v>
      </x:c>
      <x:c r="E7" s="115" t="n">
        <x:f>D7-C7</x:f>
        <x:v>-89114706.19000001</x:v>
      </x:c>
      <x:c r="F7" s="115" t="n">
        <x:f>D7-B7</x:f>
        <x:v>-35709131.96000001</x:v>
      </x:c>
      <x:c r="G7" s="119" t="n">
        <x:f>IF(D7=0,"",B7/D7)</x:f>
        <x:v>1.426334492623499</x:v>
      </x:c>
      <x:c r="H7" s="119" t="n">
        <x:f>IF(D7=0,"",B7*1.05/D7)</x:f>
        <x:v>1.497651217254674</x:v>
      </x:c>
      <x:c r="I7" s="119" t="n">
        <x:f>IF(D7=0,"",B7*1.12/D7)</x:f>
        <x:v>1.5974946317383192</x:v>
      </x:c>
    </x:row>
    <x:row r="8">
      <x:c r="A8" s="148" t="str">
        <x:v>STC</x:v>
      </x:c>
      <x:c r="B8" s="149" t="n">
        <x:v>163069002.47</x:v>
      </x:c>
      <x:c r="C8" s="149" t="n">
        <x:v>134851557.4</x:v>
      </x:c>
      <x:c r="D8" s="149" t="n">
        <x:v>127017686.83</x:v>
      </x:c>
      <x:c r="E8" s="149" t="n">
        <x:f>D8-C8</x:f>
        <x:v>-7833870.570000008</x:v>
      </x:c>
      <x:c r="F8" s="149" t="n">
        <x:f>D8-B8</x:f>
        <x:v>-36051315.64</x:v>
      </x:c>
      <x:c r="G8" s="150" t="n">
        <x:f>IF(D8=0,"",B8/D8)</x:f>
        <x:v>1.283829099236006</x:v>
      </x:c>
      <x:c r="H8" s="150" t="n">
        <x:f>IF(D8=0,"",B8*1.05/D8)</x:f>
        <x:v>1.3480205541978065</x:v>
      </x:c>
      <x:c r="I8" s="150" t="n">
        <x:f>IF(D8=0,"",B8*1.12/D8)</x:f>
        <x:v>1.4378885911443269</x:v>
      </x:c>
    </x:row>
    <x:row r="11" ht="24" customHeight="1">
      <x:c r="A11" s="145" t="str">
        <x:v>SIMULADOR RÁPIDO | PRODUÇÃO GERAL</x:v>
      </x:c>
      <x:c r="B11" s="145" t="str">
        <x:v>SIMULADOR RÁPIDO | PRODUÇÃO GERAL</x:v>
      </x:c>
      <x:c r="C11" s="145" t="str">
        <x:v>SIMULADOR RÁPIDO | PRODUÇÃO GERAL</x:v>
      </x:c>
      <x:c r="D11" s="145" t="str">
        <x:v>SIMULADOR RÁPIDO | PRODUÇÃO GERAL</x:v>
      </x:c>
      <x:c r="E11" s="145" t="str">
        <x:v>SIMULADOR RÁPIDO | PRODUÇÃO GERAL</x:v>
      </x:c>
    </x:row>
    <x:row r="12" ht="34" customHeight="1">
      <x:c r="A12" s="70" t="str">
        <x:v>K SIMULADO</x:v>
      </x:c>
      <x:c r="B12" s="70" t="str">
        <x:v>SETUP COM K</x:v>
      </x:c>
      <x:c r="C12" s="70" t="str">
        <x:v>REFERÊNCIA 073</x:v>
      </x:c>
      <x:c r="D12" s="70" t="str">
        <x:v>DIFERENÇA</x:v>
      </x:c>
      <x:c r="E12" s="70" t="str">
        <x:v>LEITURA</x:v>
      </x:c>
    </x:row>
    <x:row r="13" ht="26" customHeight="1">
      <x:c r="A13" s="156" t="n">
        <x:v>1</x:v>
      </x:c>
      <x:c r="B13" s="157" t="n">
        <x:f>D6*A13</x:f>
        <x:v>210776173.6</x:v>
      </x:c>
      <x:c r="C13" s="157" t="n">
        <x:v>282536621.19</x:v>
      </x:c>
      <x:c r="D13" s="157" t="n">
        <x:f>B13-C13</x:f>
        <x:v>-71760447.59</x:v>
      </x:c>
      <x:c r="E13" s="159" t="str">
        <x:f>IF(D13&gt;=0,"ATINGE A REFERÊNCIA","ABAIXO DA REFERÊNCIA")</x:f>
        <x:v>ABAIXO DA REFERÊNCIA</x:v>
      </x:c>
    </x:row>
    <x:row r="16" ht="24" customHeight="1">
      <x:c r="A16" s="145" t="str">
        <x:v>REFERÊNCIA REGIONAL DO HISTÓRICO 2025</x:v>
      </x:c>
      <x:c r="B16" s="145" t="str">
        <x:v>REFERÊNCIA REGIONAL DO HISTÓRICO 2025</x:v>
      </x:c>
      <x:c r="C16" s="145" t="str">
        <x:v>REFERÊNCIA REGIONAL DO HISTÓRICO 2025</x:v>
      </x:c>
      <x:c r="D16" s="145" t="str">
        <x:v>REFERÊNCIA REGIONAL DO HISTÓRICO 2025</x:v>
      </x:c>
      <x:c r="E16" s="145" t="str">
        <x:v>REFERÊNCIA REGIONAL DO HISTÓRICO 2025</x:v>
      </x:c>
      <x:c r="F16" s="145" t="str">
        <x:v>REFERÊNCIA REGIONAL DO HISTÓRICO 2025</x:v>
      </x:c>
    </x:row>
    <x:row r="17" ht="34" customHeight="1">
      <x:c r="A17" s="70" t="str">
        <x:v>REGIONAL</x:v>
      </x:c>
      <x:c r="B17" s="70" t="str">
        <x:v>ÁREA</x:v>
      </x:c>
      <x:c r="C17" s="70" t="str">
        <x:v>REFERÊNCIA 073</x:v>
      </x:c>
      <x:c r="D17" s="70" t="str">
        <x:v>PROPOSTA SETUP K1</x:v>
      </x:c>
      <x:c r="E17" s="70" t="str">
        <x:v>K EQUILÍBRIO</x:v>
      </x:c>
      <x:c r="F17" s="70" t="str">
        <x:v>K +12%</x:v>
      </x:c>
    </x:row>
    <x:row r="18">
      <x:c r="A18" s="94" t="str">
        <x:v>NORTE</x:v>
      </x:c>
      <x:c r="B18" s="94" t="str">
        <x:v>O&amp;M</x:v>
      </x:c>
      <x:c r="C18" s="114" t="n">
        <x:v>54004539.52</x:v>
      </x:c>
      <x:c r="D18" s="114" t="n">
        <x:v>42907183.18</x:v>
      </x:c>
      <x:c r="E18" s="118" t="n">
        <x:v>1.258636</x:v>
      </x:c>
      <x:c r="F18" s="118" t="n">
        <x:v>1.409673</x:v>
      </x:c>
    </x:row>
    <x:row r="19">
      <x:c r="A19" s="96" t="str">
        <x:v>SUL</x:v>
      </x:c>
      <x:c r="B19" s="96" t="str">
        <x:v>O&amp;M</x:v>
      </x:c>
      <x:c r="C19" s="115" t="n">
        <x:v>65463079.2</x:v>
      </x:c>
      <x:c r="D19" s="115" t="n">
        <x:v>40851303.58</x:v>
      </x:c>
      <x:c r="E19" s="119" t="n">
        <x:v>1.602472</x:v>
      </x:c>
      <x:c r="F19" s="119" t="n">
        <x:v>1.794769</x:v>
      </x:c>
    </x:row>
    <x:row r="20">
      <x:c r="A20" s="96" t="str">
        <x:v>NORTE</x:v>
      </x:c>
      <x:c r="B20" s="96" t="str">
        <x:v>STC</x:v>
      </x:c>
      <x:c r="C20" s="115" t="n">
        <x:v>132724900.74</x:v>
      </x:c>
      <x:c r="D20" s="115" t="n">
        <x:v>99318396.2</x:v>
      </x:c>
      <x:c r="E20" s="119" t="n">
        <x:v>1.336358</x:v>
      </x:c>
      <x:c r="F20" s="119" t="n">
        <x:v>1.496721</x:v>
      </x:c>
    </x:row>
    <x:row r="21">
      <x:c r="A21" s="102" t="str">
        <x:v>SUL</x:v>
      </x:c>
      <x:c r="B21" s="102" t="str">
        <x:v>STC</x:v>
      </x:c>
      <x:c r="C21" s="149" t="n">
        <x:v>30344101.73</x:v>
      </x:c>
      <x:c r="D21" s="149" t="n">
        <x:v>27699290.63</x:v>
      </x:c>
      <x:c r="E21" s="150" t="n">
        <x:v>1.095483</x:v>
      </x:c>
      <x:c r="F21" s="150" t="n">
        <x:v>1.226941</x:v>
      </x:c>
    </x:row>
    <x:row r="24" ht="24" customHeight="1">
      <x:c r="A24" s="145" t="str">
        <x:v>PROCESSOS INFORMATIVOS | FORA DO FATOR K</x:v>
      </x:c>
      <x:c r="B24" s="145" t="str">
        <x:v>PROCESSOS INFORMATIVOS | FORA DO FATOR K</x:v>
      </x:c>
      <x:c r="C24" s="145" t="str">
        <x:v>PROCESSOS INFORMATIVOS | FORA DO FATOR K</x:v>
      </x:c>
      <x:c r="D24" s="145" t="str">
        <x:v>PROCESSOS INFORMATIVOS | FORA DO FATOR K</x:v>
      </x:c>
      <x:c r="E24" s="145" t="str">
        <x:v>PROCESSOS INFORMATIVOS | FORA DO FATOR K</x:v>
      </x:c>
      <x:c r="F24" s="145" t="str">
        <x:v>PROCESSOS INFORMATIVOS | FORA DO FATOR K</x:v>
      </x:c>
    </x:row>
    <x:row r="25" ht="34" customHeight="1">
      <x:c r="A25" s="70" t="str">
        <x:v>PROCESSO</x:v>
      </x:c>
      <x:c r="B25" s="70" t="str">
        <x:v>REFERÊNCIA 073</x:v>
      </x:c>
      <x:c r="C25" s="70" t="str">
        <x:v>SETUP K1 INFORMATIVO</x:v>
      </x:c>
      <x:c r="D25" s="70" t="str">
        <x:v>DIFERENÇA</x:v>
      </x:c>
      <x:c r="E25" s="70" t="str">
        <x:v>LINHAS HISTÓRICAS</x:v>
      </x:c>
      <x:c r="F25" s="70" t="str">
        <x:v>COMPÕE O K?</x:v>
      </x:c>
    </x:row>
    <x:row r="26">
      <x:c r="A26" s="160" t="str">
        <x:v>DISPONIBILIDADE O&amp;M</x:v>
      </x:c>
      <x:c r="B26" s="162" t="n">
        <x:v>49276345.42</x:v>
      </x:c>
      <x:c r="C26" s="162" t="n">
        <x:v>37573203.91</x:v>
      </x:c>
      <x:c r="D26" s="162" t="n">
        <x:f>C26-B26</x:f>
        <x:v>-11703141.510000005</x:v>
      </x:c>
      <x:c r="E26" s="168" t="n">
        <x:v>23481</x:v>
      </x:c>
      <x:c r="F26" s="169" t="str">
        <x:v>NÃO</x:v>
      </x:c>
    </x:row>
    <x:row r="27">
      <x:c r="A27" s="100" t="str">
        <x:v>DISPONIBILIDADE STC</x:v>
      </x:c>
      <x:c r="B27" s="163" t="n">
        <x:v>4246873.1</x:v>
      </x:c>
      <x:c r="C27" s="163" t="n">
        <x:v>0</x:v>
      </x:c>
      <x:c r="D27" s="163" t="n">
        <x:f>C27-B27</x:f>
        <x:v>-4246873.1</x:v>
      </x:c>
      <x:c r="E27" s="170" t="n">
        <x:v>141</x:v>
      </x:c>
      <x:c r="F27" s="171" t="str">
        <x:v>NÃO</x:v>
      </x:c>
    </x:row>
    <x:row r="28">
      <x:c r="A28" s="161" t="str">
        <x:v>PERDAS | DISPONIBILIDADE</x:v>
      </x:c>
      <x:c r="B28" s="164" t="n">
        <x:v>40209041.89</x:v>
      </x:c>
      <x:c r="C28" s="164" t="n">
        <x:v>21471943.9</x:v>
      </x:c>
      <x:c r="D28" s="164" t="n">
        <x:f>C28-B28</x:f>
        <x:v>-18737097.990000002</x:v>
      </x:c>
      <x:c r="E28" s="172" t="n">
        <x:v>2426</x:v>
      </x:c>
      <x:c r="F28" s="173" t="str">
        <x:v>NÃO</x:v>
      </x:c>
    </x:row>
    <x:row r="31">
      <x:c r="A31" s="192" t="str">
        <x:v>Leitura: o modelo EQTL é 46,0% maior que a proposta SETUP a K1, mas representa um mix diferente do executado em 2025. Reproduzindo o histórico real, o equilíbrio da produção exige K 1,340x; para 12% de ganho, K 1,501x.</x:v>
      </x:c>
      <x:c r="B31" s="193"/>
      <x:c r="C31" s="193"/>
      <x:c r="D31" s="193"/>
      <x:c r="E31" s="193"/>
      <x:c r="F31" s="193"/>
      <x:c r="G31" s="193"/>
      <x:c r="H31" s="193"/>
      <x:c r="I31" s="194"/>
    </x:row>
    <x:row r="32">
      <x:c r="A32" s="195"/>
      <x:c r="B32" s="196"/>
      <x:c r="C32" s="196"/>
      <x:c r="D32" s="196"/>
      <x:c r="E32" s="196"/>
      <x:c r="F32" s="196"/>
      <x:c r="G32" s="196"/>
      <x:c r="H32" s="196"/>
      <x:c r="I32" s="197"/>
    </x:row>
    <x:row r="33">
      <x:c r="A33" s="198"/>
      <x:c r="B33" s="199"/>
      <x:c r="C33" s="199"/>
      <x:c r="D33" s="199"/>
      <x:c r="E33" s="199"/>
      <x:c r="F33" s="199"/>
      <x:c r="G33" s="199"/>
      <x:c r="H33" s="199"/>
      <x:c r="I33" s="200"/>
    </x:row>
    <x:row r="36" ht="24" customHeight="1">
      <x:c r="A36" s="145" t="str">
        <x:v>IMPLANTAÇÃO DE POSTES | CLASSIFICAÇÃO POR MATERIAL</x:v>
      </x:c>
      <x:c r="B36" s="145" t="str">
        <x:v>IMPLANTAÇÃO DE POSTES | CLASSIFICAÇÃO POR MATERIAL</x:v>
      </x:c>
      <x:c r="C36" s="145" t="str">
        <x:v>IMPLANTAÇÃO DE POSTES | CLASSIFICAÇÃO POR MATERIAL</x:v>
      </x:c>
      <x:c r="D36" s="145" t="str">
        <x:v>IMPLANTAÇÃO DE POSTES | CLASSIFICAÇÃO POR MATERIAL</x:v>
      </x:c>
      <x:c r="E36" s="145" t="str">
        <x:v>IMPLANTAÇÃO DE POSTES | CLASSIFICAÇÃO POR MATERIAL</x:v>
      </x:c>
      <x:c r="F36" s="145" t="str">
        <x:v>IMPLANTAÇÃO DE POSTES | CLASSIFICAÇÃO POR MATERIAL</x:v>
      </x:c>
      <x:c r="G36" s="145" t="str">
        <x:v>IMPLANTAÇÃO DE POSTES | CLASSIFICAÇÃO POR MATERIAL</x:v>
      </x:c>
      <x:c r="H36" s="145" t="str">
        <x:v>IMPLANTAÇÃO DE POSTES | CLASSIFICAÇÃO POR MATERIAL</x:v>
      </x:c>
      <x:c r="I36" s="145" t="str">
        <x:v>IMPLANTAÇÃO DE POSTES | CLASSIFICAÇÃO POR MATERIAL</x:v>
      </x:c>
    </x:row>
    <x:row r="37" ht="34" customHeight="1">
      <x:c r="A37" s="70" t="str">
        <x:v>ETAPA</x:v>
      </x:c>
      <x:c r="B37" s="70" t="str">
        <x:v>CONCRETO</x:v>
      </x:c>
      <x:c r="C37" s="70" t="str">
        <x:v>FIBRA</x:v>
      </x:c>
      <x:c r="D37" s="70" t="str">
        <x:v>TOTAL</x:v>
      </x:c>
      <x:c r="E37" s="70" t="str">
        <x:v>PEPs VALIDADOS</x:v>
      </x:c>
      <x:c r="F37" s="70" t="str">
        <x:v>PEPs PENDENTES</x:v>
      </x:c>
      <x:c r="G37" s="70" t="str">
        <x:v>COBERTURA</x:v>
      </x:c>
      <x:c r="H37" s="70" t="str">
        <x:v>DELTA DE QTD.</x:v>
      </x:c>
      <x:c r="I37" s="70" t="str">
        <x:v>REGRA</x:v>
      </x:c>
    </x:row>
    <x:row r="38" ht="45" customHeight="1">
      <x:c r="A38" s="104" t="str">
        <x:v>ANTES | DE/PARA</x:v>
      </x:c>
      <x:c r="B38" s="111" t="n">
        <x:v>11769</x:v>
      </x:c>
      <x:c r="C38" s="111" t="n">
        <x:v>5</x:v>
      </x:c>
      <x:c r="D38" s="111" t="n">
        <x:f>B38+C38</x:f>
        <x:v>11774</x:v>
      </x:c>
      <x:c r="E38" s="203"/>
      <x:c r="F38" s="203"/>
      <x:c r="G38" s="205"/>
      <x:c r="H38" s="111"/>
      <x:c r="I38" s="207" t="str">
        <x:v>POR COMPRIMENTO</x:v>
      </x:c>
    </x:row>
    <x:row r="39" ht="45" customHeight="1">
      <x:c r="A39" s="201" t="str">
        <x:v>AGORA | MATERIAL DO PEP</x:v>
      </x:c>
      <x:c r="B39" s="202" t="n">
        <x:v>7752.915673</x:v>
      </x:c>
      <x:c r="C39" s="202" t="n">
        <x:v>4021.084327</x:v>
      </x:c>
      <x:c r="D39" s="202" t="n">
        <x:f>B39+C39</x:f>
        <x:v>11774</x:v>
      </x:c>
      <x:c r="E39" s="204" t="n">
        <x:v>4812</x:v>
      </x:c>
      <x:c r="F39" s="204" t="n">
        <x:v>0</x:v>
      </x:c>
      <x:c r="G39" s="206" t="n">
        <x:v>1</x:v>
      </x:c>
      <x:c r="H39" s="202" t="n">
        <x:v>0</x:v>
      </x:c>
      <x:c r="I39" s="208" t="str">
        <x:v>HISTÓRICO + COMPLEMENTO + VALIDAÇÃO</x:v>
      </x:c>
    </x:row>
    <x:row r="42" ht="24" customHeight="1">
      <x:c r="A42" s="145" t="str">
        <x:v>RETIRADA DE POSTES | MIX APRESENTADO x HISTÓRICO CLASSIFICADO</x:v>
      </x:c>
      <x:c r="B42" s="145" t="str">
        <x:v>RETIRADA DE POSTES | MIX APRESENTADO x HISTÓRICO CLASSIFICADO</x:v>
      </x:c>
      <x:c r="C42" s="145" t="str">
        <x:v>RETIRADA DE POSTES | MIX APRESENTADO x HISTÓRICO CLASSIFICADO</x:v>
      </x:c>
      <x:c r="D42" s="145" t="str">
        <x:v>RETIRADA DE POSTES | MIX APRESENTADO x HISTÓRICO CLASSIFICADO</x:v>
      </x:c>
      <x:c r="E42" s="145" t="str">
        <x:v>RETIRADA DE POSTES | MIX APRESENTADO x HISTÓRICO CLASSIFICADO</x:v>
      </x:c>
      <x:c r="F42" s="145" t="str">
        <x:v>RETIRADA DE POSTES | MIX APRESENTADO x HISTÓRICO CLASSIFICADO</x:v>
      </x:c>
      <x:c r="G42" s="145" t="str">
        <x:v>RETIRADA DE POSTES | MIX APRESENTADO x HISTÓRICO CLASSIFICADO</x:v>
      </x:c>
      <x:c r="H42" s="145" t="str">
        <x:v>RETIRADA DE POSTES | MIX APRESENTADO x HISTÓRICO CLASSIFICADO</x:v>
      </x:c>
      <x:c r="I42" s="145" t="str">
        <x:v>RETIRADA DE POSTES | MIX APRESENTADO x HISTÓRICO CLASSIFICADO</x:v>
      </x:c>
    </x:row>
    <x:row r="43" ht="34" customHeight="1">
      <x:c r="A43" s="70" t="str">
        <x:v>MATERIAL</x:v>
      </x:c>
      <x:c r="B43" s="70" t="str">
        <x:v>EQTL 12 MESES</x:v>
      </x:c>
      <x:c r="C43" s="70" t="str">
        <x:v>SETUP ANTES</x:v>
      </x:c>
      <x:c r="D43" s="70" t="str">
        <x:v>SETUP SUGERIDO</x:v>
      </x:c>
      <x:c r="E43" s="70" t="str">
        <x:v>DIFERENÇA vs EQTL</x:v>
      </x:c>
      <x:c r="F43" s="70" t="str">
        <x:v>EVIDÊNCIA DIRETA</x:v>
      </x:c>
      <x:c r="G43" s="70" t="str">
        <x:v>MIX INFERIDO</x:v>
      </x:c>
      <x:c r="H43" s="70" t="str">
        <x:v>COBERTURA DIRETA</x:v>
      </x:c>
      <x:c r="I43" s="70" t="str">
        <x:v>LEITURA</x:v>
      </x:c>
    </x:row>
    <x:row r="44">
      <x:c r="A44" s="95" t="str">
        <x:v>MADEIRA</x:v>
      </x:c>
      <x:c r="B44" s="209" t="n">
        <x:v>6376</x:v>
      </x:c>
      <x:c r="C44" s="209" t="n">
        <x:v>0</x:v>
      </x:c>
      <x:c r="D44" s="209" t="n">
        <x:v>7476.132021</x:v>
      </x:c>
      <x:c r="E44" s="209" t="n">
        <x:v>1100.1320210000003</x:v>
      </x:c>
      <x:c r="F44" s="209" t="n">
        <x:v>897.52742</x:v>
      </x:c>
      <x:c r="G44" s="209" t="n">
        <x:v>6578.604601</x:v>
      </x:c>
      <x:c r="H44" s="211" t="n">
        <x:v>0.120124</x:v>
      </x:c>
      <x:c r="I44" s="123" t="str">
        <x:v>MAIOR VOLUME HISTÓRICO</x:v>
      </x:c>
    </x:row>
    <x:row r="45">
      <x:c r="A45" s="96" t="str">
        <x:v>CONCRETO</x:v>
      </x:c>
      <x:c r="B45" s="110" t="n">
        <x:v>1366</x:v>
      </x:c>
      <x:c r="C45" s="110" t="n">
        <x:v>417</x:v>
      </x:c>
      <x:c r="D45" s="110" t="n">
        <x:v>538.355512</x:v>
      </x:c>
      <x:c r="E45" s="110" t="n">
        <x:v>-827.644488</x:v>
      </x:c>
      <x:c r="F45" s="110" t="n">
        <x:v>64.47202</x:v>
      </x:c>
      <x:c r="G45" s="110" t="n">
        <x:v>473.883492</x:v>
      </x:c>
      <x:c r="H45" s="212" t="n">
        <x:v>0.120124</x:v>
      </x:c>
      <x:c r="I45" s="124" t="str">
        <x:v>MATERIAL SEGREGADO</x:v>
      </x:c>
    </x:row>
    <x:row r="46">
      <x:c r="A46" s="102" t="str">
        <x:v>FIBRA</x:v>
      </x:c>
      <x:c r="B46" s="210" t="n">
        <x:v>1366</x:v>
      </x:c>
      <x:c r="C46" s="210" t="n">
        <x:v>7658</x:v>
      </x:c>
      <x:c r="D46" s="210" t="n">
        <x:v>60.512467</x:v>
      </x:c>
      <x:c r="E46" s="210" t="n">
        <x:v>-1305.487533</x:v>
      </x:c>
      <x:c r="F46" s="210" t="n">
        <x:v>7.99959</x:v>
      </x:c>
      <x:c r="G46" s="210" t="n">
        <x:v>52.512877</x:v>
      </x:c>
      <x:c r="H46" s="213" t="n">
        <x:v>0.120124</x:v>
      </x:c>
      <x:c r="I46" s="214" t="str">
        <x:v>MATERIAL SEGREGADO</x:v>
      </x:c>
    </x:row>
  </x:sheetData>
  <x:mergeCells>
    <x:mergeCell ref="A1:I1"/>
    <x:mergeCell ref="A2:I2"/>
    <x:mergeCell ref="A4:I4"/>
    <x:mergeCell ref="A11:E11"/>
    <x:mergeCell ref="A16:F16"/>
    <x:mergeCell ref="A24:F24"/>
    <x:mergeCell ref="A31:I33"/>
    <x:mergeCell ref="A36:I36"/>
    <x:mergeCell ref="A42:I42"/>
  </x:mergeCells>
  <x:conditionalFormatting sqref="E6:F8">
    <x:cfRule type="cellIs" dxfId="29" priority="1" operator="greaterThanOrEqual">
      <x:formula>0</x:formula>
    </x:cfRule>
    <x:cfRule type="cellIs" dxfId="30" priority="2" operator="lessThan">
      <x:formula>0</x:formula>
    </x:cfRule>
  </x:conditionalFormatting>
  <x:conditionalFormatting sqref="D13:D13">
    <x:cfRule type="cellIs" dxfId="31" priority="3" operator="greaterThanOrEqual">
      <x:formula>0</x:formula>
    </x:cfRule>
    <x:cfRule type="cellIs" dxfId="32" priority="4" operator="lessThan">
      <x:formula>0</x:formula>
    </x:cfRule>
  </x:conditionalFormatting>
  <x:conditionalFormatting sqref="E13:E13">
    <x:cfRule type="containsText" dxfId="33" priority="5" operator="containsText" text="ATINGE"/>
    <x:cfRule type="containsText" dxfId="34" priority="6" operator="containsText" text="ABAIXO"/>
  </x:conditionalFormatting>
  <x:conditionalFormatting sqref="D26:D28">
    <x:cfRule type="cellIs" dxfId="35" priority="7" operator="greaterThanOrEqual">
      <x:formula>0</x:formula>
    </x:cfRule>
    <x:cfRule type="cellIs" dxfId="36" priority="8" operator="lessThan">
      <x:formula>0</x:formula>
    </x:cfRule>
  </x:conditionalFormatting>
  <x:conditionalFormatting sqref="E44:E46">
    <x:cfRule type="cellIs" dxfId="37" priority="9" operator="greaterThanOrEqual">
      <x:formula>0</x:formula>
    </x:cfRule>
    <x:cfRule type="cellIs" dxfId="38" priority="10" operator="lessThan">
      <x:formula>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baseColWidth="10" defaultColWidth="8.83203125" defaultRowHeight="15"/>
  <x:cols>
    <x:col min="1" max="1" width="2.83203125" customWidth="1"/>
    <x:col min="2" max="2" width="46.5" customWidth="1"/>
    <x:col min="3" max="3" width="25.83203125" customWidth="1"/>
    <x:col min="4" max="4" width="14.1640625" customWidth="1"/>
    <x:col min="5" max="5" width="12.1640625" customWidth="1"/>
    <x:col min="6" max="6" width="14.5" customWidth="1"/>
  </x:cols>
  <x:sheetData>
    <x:row r="1">
      <x:c r="A1" s="1"/>
      <x:c r="B1" s="1"/>
      <x:c r="C1" s="2"/>
      <x:c r="D1" s="2"/>
      <x:c r="E1" s="2"/>
      <x:c r="F1" s="2"/>
      <x:c r="G1" s="1"/>
      <x:c r="H1" s="1"/>
      <x:c r="I1" s="1"/>
      <x:c r="J1" s="1"/>
    </x:row>
    <x:row r="2">
      <x:c r="A2" s="1"/>
      <x:c r="B2" s="1"/>
      <x:c r="C2" s="2"/>
      <x:c r="D2" s="2"/>
      <x:c r="E2" s="2"/>
      <x:c r="F2" s="2"/>
      <x:c r="G2" s="1"/>
      <x:c r="H2" s="1"/>
      <x:c r="I2" s="1"/>
      <x:c r="J2" s="1"/>
    </x:row>
    <x:row r="3">
      <x:c r="A3" s="1"/>
      <x:c r="B3" s="1"/>
      <x:c r="C3" s="2"/>
      <x:c r="D3" s="2"/>
      <x:c r="E3" s="2"/>
      <x:c r="F3" s="2"/>
      <x:c r="G3" s="1"/>
      <x:c r="H3" s="1"/>
      <x:c r="I3" s="1"/>
      <x:c r="J3" s="1"/>
    </x:row>
    <x:row r="4" s="14" customFormat="1">
      <x:c r="A4" s="10"/>
      <x:c r="B4" s="12" t="s">
        <x:v>0</x:v>
      </x:c>
      <x:c r="C4" s="10"/>
      <x:c r="D4" s="12"/>
      <x:c r="E4" s="12"/>
      <x:c r="F4" s="13"/>
      <x:c r="G4" s="11"/>
      <x:c r="H4" s="11"/>
      <x:c r="I4" s="11"/>
      <x:c r="J4" s="11"/>
      <x:c r="K4" s="11"/>
      <x:c r="L4" s="11"/>
      <x:c r="M4" s="11"/>
      <x:c r="N4" s="11"/>
      <x:c r="O4" s="11"/>
      <x:c r="P4" s="11"/>
      <x:c r="Q4" s="11"/>
      <x:c r="R4" s="11"/>
      <x:c r="S4" s="11"/>
      <x:c r="T4" s="11"/>
      <x:c r="U4" s="11"/>
      <x:c r="V4" s="11"/>
      <x:c r="W4" s="11"/>
      <x:c r="X4" s="11"/>
      <x:c r="Y4" s="11"/>
      <x:c r="Z4" s="11"/>
      <x:c r="AA4" s="11"/>
      <x:c r="AB4" s="11"/>
      <x:c r="AC4" s="11"/>
      <x:c r="AD4" s="11"/>
      <x:c r="AE4" s="11"/>
      <x:c r="AF4" s="11"/>
      <x:c r="AG4" s="11"/>
      <x:c r="AH4" s="11"/>
      <x:c r="AI4" s="11"/>
      <x:c r="AJ4" s="11"/>
      <x:c r="AK4" s="11"/>
      <x:c r="AL4" s="11"/>
      <x:c r="AM4" s="11"/>
      <x:c r="AN4" s="11"/>
      <x:c r="AO4" s="11"/>
      <x:c r="AP4" s="11"/>
      <x:c r="AQ4" s="11"/>
      <x:c r="AR4" s="11"/>
      <x:c r="AS4" s="11"/>
      <x:c r="AT4" s="11"/>
      <x:c r="AU4" s="11"/>
      <x:c r="AV4" s="11"/>
      <x:c r="AW4" s="11"/>
      <x:c r="AX4" s="11"/>
      <x:c r="AY4" s="11"/>
      <x:c r="AZ4" s="11"/>
      <x:c r="BA4" s="11"/>
      <x:c r="BB4" s="11"/>
      <x:c r="BC4" s="11"/>
      <x:c r="BD4" s="11"/>
      <x:c r="BE4" s="11"/>
      <x:c r="BF4" s="11"/>
      <x:c r="BG4" s="11"/>
      <x:c r="BH4" s="11"/>
      <x:c r="BI4" s="11"/>
      <x:c r="BJ4" s="11"/>
      <x:c r="BK4" s="11"/>
      <x:c r="BL4" s="11"/>
      <x:c r="BM4" s="11"/>
      <x:c r="BN4" s="11"/>
      <x:c r="BO4" s="11"/>
      <x:c r="BP4" s="11"/>
      <x:c r="BQ4" s="11"/>
      <x:c r="BR4" s="11"/>
      <x:c r="BS4" s="11"/>
      <x:c r="BT4" s="11"/>
      <x:c r="BU4" s="11"/>
      <x:c r="BV4" s="11"/>
      <x:c r="BW4" s="11"/>
      <x:c r="BX4" s="11"/>
      <x:c r="BY4" s="11"/>
      <x:c r="BZ4" s="11"/>
      <x:c r="CA4" s="11"/>
      <x:c r="CB4" s="11"/>
      <x:c r="CC4" s="11"/>
      <x:c r="CD4" s="11"/>
      <x:c r="CE4" s="11"/>
      <x:c r="CF4" s="11"/>
      <x:c r="CG4" s="11"/>
      <x:c r="CH4" s="11"/>
      <x:c r="CI4" s="11"/>
      <x:c r="CJ4" s="11"/>
      <x:c r="CK4" s="11"/>
      <x:c r="CL4" s="11"/>
      <x:c r="CM4" s="11"/>
      <x:c r="CN4" s="11"/>
      <x:c r="CO4" s="11"/>
      <x:c r="CP4" s="11"/>
      <x:c r="CQ4" s="11"/>
      <x:c r="CR4" s="11"/>
      <x:c r="CS4" s="11"/>
      <x:c r="CT4" s="11"/>
      <x:c r="CU4" s="11"/>
      <x:c r="CV4" s="11"/>
      <x:c r="CW4" s="11"/>
      <x:c r="CX4" s="11"/>
      <x:c r="CY4" s="11"/>
      <x:c r="CZ4" s="11"/>
      <x:c r="DA4" s="11"/>
      <x:c r="DB4" s="11"/>
      <x:c r="DC4" s="11"/>
      <x:c r="DD4" s="11"/>
      <x:c r="DE4" s="11"/>
      <x:c r="DF4" s="11"/>
      <x:c r="DG4" s="11"/>
      <x:c r="DH4" s="11"/>
      <x:c r="DI4" s="11"/>
      <x:c r="DJ4" s="11"/>
      <x:c r="DK4" s="11"/>
      <x:c r="DL4" s="11"/>
      <x:c r="DM4" s="11"/>
      <x:c r="DN4" s="11"/>
      <x:c r="DO4" s="11"/>
      <x:c r="DP4" s="11"/>
      <x:c r="DQ4" s="11"/>
      <x:c r="DR4" s="11"/>
      <x:c r="DS4" s="11"/>
      <x:c r="DT4" s="11"/>
      <x:c r="DU4" s="11"/>
      <x:c r="DV4" s="11"/>
      <x:c r="DW4" s="11"/>
      <x:c r="DX4" s="11"/>
      <x:c r="DY4" s="11"/>
      <x:c r="DZ4" s="11"/>
      <x:c r="EA4" s="11"/>
      <x:c r="EB4" s="11"/>
      <x:c r="EC4" s="11"/>
      <x:c r="ED4" s="11"/>
      <x:c r="EE4" s="11"/>
      <x:c r="EF4" s="11"/>
      <x:c r="EG4" s="11"/>
      <x:c r="EH4" s="11"/>
      <x:c r="EI4" s="11"/>
      <x:c r="EJ4" s="11"/>
      <x:c r="EK4" s="11"/>
      <x:c r="EL4" s="11"/>
      <x:c r="EM4" s="11"/>
      <x:c r="EN4" s="11"/>
      <x:c r="EO4" s="11"/>
      <x:c r="EP4" s="11"/>
      <x:c r="EQ4" s="11"/>
      <x:c r="ER4" s="11"/>
      <x:c r="ES4" s="11"/>
      <x:c r="ET4" s="11"/>
      <x:c r="EU4" s="11"/>
      <x:c r="EV4" s="11"/>
      <x:c r="EW4" s="11"/>
      <x:c r="EX4" s="11"/>
      <x:c r="EY4" s="11"/>
      <x:c r="EZ4" s="11"/>
      <x:c r="FA4" s="11"/>
      <x:c r="FB4" s="11"/>
      <x:c r="FC4" s="11"/>
      <x:c r="FD4" s="11"/>
      <x:c r="FE4" s="11"/>
      <x:c r="FF4" s="11"/>
      <x:c r="FG4" s="11"/>
      <x:c r="FH4" s="11"/>
      <x:c r="FI4" s="11"/>
      <x:c r="FJ4" s="11"/>
      <x:c r="FK4" s="11"/>
      <x:c r="FL4" s="11"/>
      <x:c r="FM4" s="11"/>
      <x:c r="FN4" s="11"/>
      <x:c r="FO4" s="11"/>
      <x:c r="FP4" s="11"/>
      <x:c r="FQ4" s="11"/>
      <x:c r="FR4" s="11"/>
      <x:c r="FS4" s="11"/>
      <x:c r="FT4" s="11"/>
      <x:c r="FU4" s="11"/>
      <x:c r="FV4" s="11"/>
      <x:c r="FW4" s="11"/>
      <x:c r="FX4" s="11"/>
      <x:c r="FY4" s="11"/>
      <x:c r="FZ4" s="11"/>
      <x:c r="GA4" s="11"/>
      <x:c r="GB4" s="11"/>
      <x:c r="GC4" s="11"/>
      <x:c r="GD4" s="11"/>
      <x:c r="GE4" s="11"/>
      <x:c r="GF4" s="11"/>
      <x:c r="GG4" s="11"/>
      <x:c r="GH4" s="11"/>
      <x:c r="GI4" s="11"/>
      <x:c r="GJ4" s="11"/>
      <x:c r="GK4" s="11"/>
      <x:c r="GL4" s="11"/>
      <x:c r="GM4" s="11"/>
      <x:c r="GN4" s="11"/>
      <x:c r="GO4" s="11"/>
      <x:c r="GP4" s="11"/>
      <x:c r="GQ4" s="11"/>
      <x:c r="GR4" s="11"/>
      <x:c r="GS4" s="11"/>
      <x:c r="GT4" s="11"/>
      <x:c r="GU4" s="11"/>
      <x:c r="GV4" s="11"/>
      <x:c r="GW4" s="11"/>
      <x:c r="GX4" s="11"/>
      <x:c r="GY4" s="11"/>
      <x:c r="GZ4" s="11"/>
      <x:c r="HA4" s="11"/>
      <x:c r="HB4" s="11"/>
      <x:c r="HC4" s="11"/>
      <x:c r="HD4" s="11"/>
      <x:c r="HE4" s="11"/>
      <x:c r="HF4" s="11"/>
      <x:c r="HG4" s="11"/>
      <x:c r="HH4" s="11"/>
      <x:c r="HI4" s="11"/>
      <x:c r="HJ4" s="11"/>
      <x:c r="HK4" s="11"/>
      <x:c r="HL4" s="11"/>
      <x:c r="HM4" s="11"/>
      <x:c r="HN4" s="11"/>
      <x:c r="HO4" s="11"/>
      <x:c r="HP4" s="11"/>
      <x:c r="HQ4" s="11"/>
      <x:c r="HR4" s="11"/>
      <x:c r="HS4" s="11"/>
      <x:c r="HT4" s="11"/>
      <x:c r="HU4" s="11"/>
      <x:c r="HV4" s="11"/>
      <x:c r="HW4" s="11"/>
      <x:c r="HX4" s="11"/>
      <x:c r="HY4" s="11"/>
      <x:c r="HZ4" s="11"/>
      <x:c r="IA4" s="11"/>
      <x:c r="IB4" s="11"/>
      <x:c r="IC4" s="11"/>
      <x:c r="ID4" s="11"/>
      <x:c r="IE4" s="11"/>
      <x:c r="IF4" s="11"/>
      <x:c r="IG4" s="11"/>
      <x:c r="IH4" s="11"/>
      <x:c r="II4" s="11"/>
      <x:c r="IJ4" s="11"/>
      <x:c r="IK4" s="11"/>
      <x:c r="IL4" s="11"/>
      <x:c r="IM4" s="11"/>
      <x:c r="IN4" s="11"/>
      <x:c r="IO4" s="11"/>
      <x:c r="IP4" s="11"/>
      <x:c r="IQ4" s="11"/>
      <x:c r="IR4" s="11"/>
      <x:c r="IS4" s="11"/>
      <x:c r="IT4" s="11"/>
      <x:c r="IU4" s="11"/>
      <x:c r="IV4" s="11"/>
      <x:c r="IW4" s="11"/>
      <x:c r="IX4" s="11"/>
      <x:c r="IY4" s="11"/>
      <x:c r="IZ4" s="11"/>
      <x:c r="JA4" s="11"/>
      <x:c r="JB4" s="11"/>
      <x:c r="JC4" s="11"/>
      <x:c r="JD4" s="11"/>
      <x:c r="JE4" s="11"/>
      <x:c r="JF4" s="11"/>
      <x:c r="JG4" s="11"/>
      <x:c r="JH4" s="11"/>
      <x:c r="JI4" s="11"/>
      <x:c r="JJ4" s="11"/>
      <x:c r="JK4" s="11"/>
      <x:c r="JL4" s="11"/>
      <x:c r="JM4" s="11"/>
      <x:c r="JN4" s="11"/>
      <x:c r="JO4" s="11"/>
      <x:c r="JP4" s="11"/>
      <x:c r="JQ4" s="11"/>
      <x:c r="JR4" s="11"/>
      <x:c r="JS4" s="11"/>
      <x:c r="JT4" s="11"/>
      <x:c r="JU4" s="11"/>
      <x:c r="JV4" s="11"/>
      <x:c r="JW4" s="11"/>
      <x:c r="JX4" s="11"/>
      <x:c r="JY4" s="11"/>
      <x:c r="JZ4" s="11"/>
      <x:c r="KA4" s="11"/>
      <x:c r="KB4" s="11"/>
      <x:c r="KC4" s="11"/>
      <x:c r="KD4" s="11"/>
      <x:c r="KE4" s="11"/>
      <x:c r="KF4" s="11"/>
      <x:c r="KG4" s="11"/>
      <x:c r="KH4" s="11"/>
      <x:c r="KI4" s="11"/>
      <x:c r="KJ4" s="11"/>
      <x:c r="KK4" s="11"/>
      <x:c r="KL4" s="11"/>
      <x:c r="KM4" s="11"/>
      <x:c r="KN4" s="11"/>
      <x:c r="KO4" s="11"/>
      <x:c r="KP4" s="11"/>
      <x:c r="KQ4" s="11"/>
      <x:c r="KR4" s="11"/>
      <x:c r="KS4" s="11"/>
      <x:c r="KT4" s="11"/>
      <x:c r="KU4" s="11"/>
      <x:c r="KV4" s="11"/>
      <x:c r="KW4" s="11"/>
      <x:c r="KX4" s="11"/>
      <x:c r="KY4" s="11"/>
      <x:c r="KZ4" s="11"/>
      <x:c r="LA4" s="11"/>
      <x:c r="LB4" s="11"/>
      <x:c r="LC4" s="11"/>
      <x:c r="LD4" s="11"/>
      <x:c r="LE4" s="11"/>
      <x:c r="LF4" s="11"/>
      <x:c r="LG4" s="11"/>
      <x:c r="LH4" s="11"/>
      <x:c r="LI4" s="11"/>
      <x:c r="LJ4" s="11"/>
      <x:c r="LK4" s="11"/>
      <x:c r="LL4" s="11"/>
      <x:c r="LM4" s="11"/>
      <x:c r="LN4" s="11"/>
      <x:c r="LO4" s="11"/>
      <x:c r="LP4" s="11"/>
      <x:c r="LQ4" s="11"/>
      <x:c r="LR4" s="11"/>
      <x:c r="LS4" s="11"/>
      <x:c r="LT4" s="11"/>
      <x:c r="LU4" s="11"/>
      <x:c r="LV4" s="11"/>
      <x:c r="LW4" s="11"/>
      <x:c r="LX4" s="11"/>
      <x:c r="LY4" s="11"/>
      <x:c r="LZ4" s="11"/>
      <x:c r="MA4" s="11"/>
      <x:c r="MB4" s="11"/>
      <x:c r="MC4" s="11"/>
      <x:c r="MD4" s="11"/>
      <x:c r="ME4" s="11"/>
      <x:c r="MF4" s="11"/>
      <x:c r="MG4" s="11"/>
      <x:c r="MH4" s="11"/>
      <x:c r="MI4" s="11"/>
      <x:c r="MJ4" s="11"/>
      <x:c r="MK4" s="11"/>
      <x:c r="ML4" s="11"/>
      <x:c r="MM4" s="11"/>
      <x:c r="MN4" s="11"/>
      <x:c r="MO4" s="11"/>
      <x:c r="MP4" s="11"/>
      <x:c r="MQ4" s="11"/>
      <x:c r="MR4" s="11"/>
      <x:c r="MS4" s="11"/>
      <x:c r="MT4" s="11"/>
      <x:c r="MU4" s="11"/>
      <x:c r="MV4" s="11"/>
      <x:c r="MW4" s="11"/>
      <x:c r="MX4" s="11"/>
      <x:c r="MY4" s="11"/>
      <x:c r="MZ4" s="11"/>
      <x:c r="NA4" s="11"/>
      <x:c r="NB4" s="11"/>
      <x:c r="NC4" s="11"/>
      <x:c r="ND4" s="11"/>
      <x:c r="NE4" s="11"/>
      <x:c r="NF4" s="11"/>
      <x:c r="NG4" s="11"/>
      <x:c r="NH4" s="11"/>
      <x:c r="NI4" s="11"/>
      <x:c r="NJ4" s="11"/>
      <x:c r="NK4" s="11"/>
      <x:c r="NL4" s="11"/>
      <x:c r="NM4" s="11"/>
      <x:c r="NN4" s="11"/>
      <x:c r="NO4" s="11"/>
      <x:c r="NP4" s="11"/>
      <x:c r="NQ4" s="11"/>
      <x:c r="NR4" s="11"/>
      <x:c r="NS4" s="11"/>
      <x:c r="NT4" s="11"/>
      <x:c r="NU4" s="11"/>
      <x:c r="NV4" s="11"/>
      <x:c r="NW4" s="11"/>
      <x:c r="NX4" s="11"/>
      <x:c r="NY4" s="11"/>
      <x:c r="NZ4" s="11"/>
      <x:c r="OA4" s="11"/>
      <x:c r="OB4" s="11"/>
      <x:c r="OC4" s="11"/>
      <x:c r="OD4" s="11"/>
      <x:c r="OE4" s="11"/>
      <x:c r="OF4" s="11"/>
      <x:c r="OG4" s="11"/>
      <x:c r="OH4" s="11"/>
      <x:c r="OI4" s="11"/>
      <x:c r="OJ4" s="11"/>
      <x:c r="OK4" s="11"/>
      <x:c r="OL4" s="11"/>
      <x:c r="OM4" s="11"/>
      <x:c r="ON4" s="11"/>
      <x:c r="OO4" s="11"/>
      <x:c r="OP4" s="11"/>
      <x:c r="OQ4" s="11"/>
      <x:c r="OR4" s="11"/>
      <x:c r="OS4" s="11"/>
      <x:c r="OT4" s="11"/>
      <x:c r="OU4" s="11"/>
      <x:c r="OV4" s="11"/>
      <x:c r="OW4" s="11"/>
      <x:c r="OX4" s="11"/>
      <x:c r="OY4" s="11"/>
      <x:c r="OZ4" s="11"/>
      <x:c r="PA4" s="11"/>
      <x:c r="PB4" s="11"/>
      <x:c r="PC4" s="11"/>
      <x:c r="PD4" s="11"/>
      <x:c r="PE4" s="11"/>
      <x:c r="PF4" s="11"/>
      <x:c r="PG4" s="11"/>
      <x:c r="PH4" s="11"/>
      <x:c r="PI4" s="11"/>
      <x:c r="PJ4" s="11"/>
      <x:c r="PK4" s="11"/>
      <x:c r="PL4" s="11"/>
      <x:c r="PM4" s="11"/>
      <x:c r="PN4" s="11"/>
      <x:c r="PO4" s="11"/>
      <x:c r="PP4" s="11"/>
      <x:c r="PQ4" s="11"/>
      <x:c r="PR4" s="11"/>
      <x:c r="PS4" s="11"/>
      <x:c r="PT4" s="11"/>
      <x:c r="PU4" s="11"/>
      <x:c r="PV4" s="11"/>
      <x:c r="PW4" s="11"/>
      <x:c r="PX4" s="11"/>
      <x:c r="PY4" s="11"/>
      <x:c r="PZ4" s="11"/>
      <x:c r="QA4" s="11"/>
      <x:c r="QB4" s="11"/>
      <x:c r="QC4" s="11"/>
      <x:c r="QD4" s="11"/>
      <x:c r="QE4" s="11"/>
      <x:c r="QF4" s="11"/>
      <x:c r="QG4" s="11"/>
      <x:c r="QH4" s="11"/>
      <x:c r="QI4" s="11"/>
      <x:c r="QJ4" s="11"/>
      <x:c r="QK4" s="11"/>
      <x:c r="QL4" s="11"/>
      <x:c r="QM4" s="11"/>
      <x:c r="QN4" s="11"/>
      <x:c r="QO4" s="11"/>
      <x:c r="QP4" s="11"/>
      <x:c r="QQ4" s="11"/>
      <x:c r="QR4" s="11"/>
      <x:c r="QS4" s="11"/>
      <x:c r="QT4" s="11"/>
      <x:c r="QU4" s="11"/>
      <x:c r="QV4" s="11"/>
      <x:c r="QW4" s="11"/>
      <x:c r="QX4" s="11"/>
      <x:c r="QY4" s="11"/>
      <x:c r="QZ4" s="11"/>
      <x:c r="RA4" s="11"/>
      <x:c r="RB4" s="11"/>
      <x:c r="RC4" s="11"/>
      <x:c r="RD4" s="11"/>
      <x:c r="RE4" s="11"/>
      <x:c r="RF4" s="11"/>
      <x:c r="RG4" s="11"/>
      <x:c r="RH4" s="11"/>
      <x:c r="RI4" s="11"/>
      <x:c r="RJ4" s="11"/>
      <x:c r="RK4" s="11"/>
      <x:c r="RL4" s="11"/>
      <x:c r="RM4" s="11"/>
      <x:c r="RN4" s="11"/>
      <x:c r="RO4" s="11"/>
      <x:c r="RP4" s="11"/>
      <x:c r="RQ4" s="11"/>
      <x:c r="RR4" s="11"/>
      <x:c r="RS4" s="11"/>
      <x:c r="RT4" s="11"/>
      <x:c r="RU4" s="11"/>
      <x:c r="RV4" s="11"/>
      <x:c r="RW4" s="11"/>
      <x:c r="RX4" s="11"/>
      <x:c r="RY4" s="11"/>
      <x:c r="RZ4" s="11"/>
      <x:c r="SA4" s="11"/>
      <x:c r="SB4" s="11"/>
      <x:c r="SC4" s="11"/>
      <x:c r="SD4" s="11"/>
      <x:c r="SE4" s="11"/>
      <x:c r="SF4" s="11"/>
      <x:c r="SG4" s="11"/>
      <x:c r="SH4" s="11"/>
      <x:c r="SI4" s="11"/>
      <x:c r="SJ4" s="11"/>
      <x:c r="SK4" s="11"/>
      <x:c r="SL4" s="11"/>
      <x:c r="SM4" s="11"/>
      <x:c r="SN4" s="11"/>
      <x:c r="SO4" s="11"/>
      <x:c r="SP4" s="11"/>
      <x:c r="SQ4" s="11"/>
      <x:c r="SR4" s="11"/>
      <x:c r="SS4" s="11"/>
      <x:c r="ST4" s="11"/>
      <x:c r="SU4" s="11"/>
      <x:c r="SV4" s="11"/>
      <x:c r="SW4" s="11"/>
      <x:c r="SX4" s="11"/>
      <x:c r="SY4" s="11"/>
      <x:c r="SZ4" s="11"/>
      <x:c r="TA4" s="11"/>
      <x:c r="TB4" s="11"/>
      <x:c r="TC4" s="11"/>
      <x:c r="TD4" s="11"/>
      <x:c r="TE4" s="11"/>
      <x:c r="TF4" s="11"/>
      <x:c r="TG4" s="11"/>
      <x:c r="TH4" s="11"/>
      <x:c r="TI4" s="11"/>
      <x:c r="TJ4" s="11"/>
      <x:c r="TK4" s="11"/>
      <x:c r="TL4" s="11"/>
      <x:c r="TM4" s="11"/>
      <x:c r="TN4" s="11"/>
      <x:c r="TO4" s="11"/>
      <x:c r="TP4" s="11"/>
      <x:c r="TQ4" s="11"/>
      <x:c r="TR4" s="11"/>
      <x:c r="TS4" s="11"/>
      <x:c r="TT4" s="11"/>
      <x:c r="TU4" s="11"/>
      <x:c r="TV4" s="11"/>
      <x:c r="TW4" s="11"/>
      <x:c r="TX4" s="11"/>
      <x:c r="TY4" s="11"/>
      <x:c r="TZ4" s="11"/>
      <x:c r="UA4" s="11"/>
      <x:c r="UB4" s="11"/>
      <x:c r="UC4" s="11"/>
      <x:c r="UD4" s="11"/>
      <x:c r="UE4" s="11"/>
      <x:c r="UF4" s="11"/>
      <x:c r="UG4" s="11"/>
      <x:c r="UH4" s="11"/>
      <x:c r="UI4" s="11"/>
      <x:c r="UJ4" s="11"/>
      <x:c r="UK4" s="11"/>
      <x:c r="UL4" s="11"/>
      <x:c r="UM4" s="11"/>
      <x:c r="UN4" s="11"/>
      <x:c r="UO4" s="11"/>
      <x:c r="UP4" s="11"/>
      <x:c r="UQ4" s="11"/>
      <x:c r="UR4" s="11"/>
      <x:c r="US4" s="11"/>
      <x:c r="UT4" s="11"/>
      <x:c r="UU4" s="11"/>
      <x:c r="UV4" s="11"/>
      <x:c r="UW4" s="11"/>
      <x:c r="UX4" s="11"/>
      <x:c r="UY4" s="11"/>
      <x:c r="UZ4" s="11"/>
      <x:c r="VA4" s="11"/>
      <x:c r="VB4" s="11"/>
      <x:c r="VC4" s="11"/>
      <x:c r="VD4" s="11"/>
      <x:c r="VE4" s="11"/>
      <x:c r="VF4" s="11"/>
      <x:c r="VG4" s="11"/>
      <x:c r="VH4" s="11"/>
      <x:c r="VI4" s="11"/>
      <x:c r="VJ4" s="11"/>
      <x:c r="VK4" s="11"/>
      <x:c r="VL4" s="11"/>
      <x:c r="VM4" s="11"/>
      <x:c r="VN4" s="11"/>
      <x:c r="VO4" s="11"/>
      <x:c r="VP4" s="11"/>
      <x:c r="VQ4" s="11"/>
      <x:c r="VR4" s="11"/>
      <x:c r="VS4" s="11"/>
      <x:c r="VT4" s="11"/>
      <x:c r="VU4" s="11"/>
      <x:c r="VV4" s="11"/>
      <x:c r="VW4" s="11"/>
      <x:c r="VX4" s="11"/>
      <x:c r="VY4" s="11"/>
      <x:c r="VZ4" s="11"/>
      <x:c r="WA4" s="11"/>
      <x:c r="WB4" s="11"/>
      <x:c r="WC4" s="11"/>
      <x:c r="WD4" s="11"/>
      <x:c r="WE4" s="11"/>
      <x:c r="WF4" s="11"/>
      <x:c r="WG4" s="11"/>
      <x:c r="WH4" s="11"/>
      <x:c r="WI4" s="11"/>
      <x:c r="WJ4" s="11"/>
      <x:c r="WK4" s="11"/>
      <x:c r="WL4" s="11"/>
      <x:c r="WM4" s="11"/>
      <x:c r="WN4" s="11"/>
      <x:c r="WO4" s="11"/>
      <x:c r="WP4" s="11"/>
      <x:c r="WQ4" s="11"/>
      <x:c r="WR4" s="11"/>
      <x:c r="WS4" s="11"/>
      <x:c r="WT4" s="11"/>
      <x:c r="WU4" s="11"/>
      <x:c r="WV4" s="11"/>
      <x:c r="WW4" s="11"/>
      <x:c r="WX4" s="11"/>
      <x:c r="WY4" s="11"/>
      <x:c r="WZ4" s="11"/>
      <x:c r="XA4" s="11"/>
      <x:c r="XB4" s="11"/>
      <x:c r="XC4" s="11"/>
      <x:c r="XD4" s="11"/>
      <x:c r="XE4" s="11"/>
      <x:c r="XF4" s="11"/>
      <x:c r="XG4" s="11"/>
      <x:c r="XH4" s="11"/>
      <x:c r="XI4" s="11"/>
      <x:c r="XJ4" s="11"/>
      <x:c r="XK4" s="11"/>
      <x:c r="XL4" s="11"/>
      <x:c r="XM4" s="11"/>
      <x:c r="XN4" s="11"/>
      <x:c r="XO4" s="11"/>
      <x:c r="XP4" s="11"/>
      <x:c r="XQ4" s="11"/>
      <x:c r="XR4" s="11"/>
      <x:c r="XS4" s="11"/>
      <x:c r="XT4" s="11"/>
      <x:c r="XU4" s="11"/>
      <x:c r="XV4" s="11"/>
      <x:c r="XW4" s="11"/>
      <x:c r="XX4" s="11"/>
      <x:c r="XY4" s="11"/>
      <x:c r="XZ4" s="11"/>
      <x:c r="YA4" s="11"/>
      <x:c r="YB4" s="11"/>
      <x:c r="YC4" s="11"/>
      <x:c r="YD4" s="11"/>
      <x:c r="YE4" s="11"/>
      <x:c r="YF4" s="11"/>
      <x:c r="YG4" s="11"/>
      <x:c r="YH4" s="11"/>
      <x:c r="YI4" s="11"/>
      <x:c r="YJ4" s="11"/>
      <x:c r="YK4" s="11"/>
      <x:c r="YL4" s="11"/>
      <x:c r="YM4" s="11"/>
      <x:c r="YN4" s="11"/>
      <x:c r="YO4" s="11"/>
      <x:c r="YP4" s="11"/>
      <x:c r="YQ4" s="11"/>
      <x:c r="YR4" s="11"/>
      <x:c r="YS4" s="11"/>
      <x:c r="YT4" s="11"/>
      <x:c r="YU4" s="11"/>
      <x:c r="YV4" s="11"/>
      <x:c r="YW4" s="11"/>
      <x:c r="YX4" s="11"/>
      <x:c r="YY4" s="11"/>
      <x:c r="YZ4" s="11"/>
      <x:c r="ZA4" s="11"/>
      <x:c r="ZB4" s="11"/>
      <x:c r="ZC4" s="11"/>
      <x:c r="ZD4" s="11"/>
      <x:c r="ZE4" s="11"/>
      <x:c r="ZF4" s="11"/>
      <x:c r="ZG4" s="11"/>
      <x:c r="ZH4" s="11"/>
      <x:c r="ZI4" s="11"/>
      <x:c r="ZJ4" s="11"/>
      <x:c r="ZK4" s="11"/>
      <x:c r="ZL4" s="11"/>
      <x:c r="ZM4" s="11"/>
      <x:c r="ZN4" s="11"/>
      <x:c r="ZO4" s="11"/>
      <x:c r="ZP4" s="11"/>
      <x:c r="ZQ4" s="11"/>
      <x:c r="ZR4" s="11"/>
      <x:c r="ZS4" s="11"/>
      <x:c r="ZT4" s="11"/>
      <x:c r="ZU4" s="11"/>
      <x:c r="ZV4" s="11"/>
      <x:c r="ZW4" s="11"/>
      <x:c r="ZX4" s="11"/>
      <x:c r="ZY4" s="11"/>
      <x:c r="ZZ4" s="11"/>
      <x:c r="AAA4" s="11"/>
      <x:c r="AAB4" s="11"/>
      <x:c r="AAC4" s="11"/>
      <x:c r="AAD4" s="11"/>
      <x:c r="AAE4" s="11"/>
      <x:c r="AAF4" s="11"/>
      <x:c r="AAG4" s="11"/>
      <x:c r="AAH4" s="11"/>
      <x:c r="AAI4" s="11"/>
      <x:c r="AAJ4" s="11"/>
      <x:c r="AAK4" s="11"/>
      <x:c r="AAL4" s="11"/>
      <x:c r="AAM4" s="11"/>
      <x:c r="AAN4" s="11"/>
      <x:c r="AAO4" s="11"/>
      <x:c r="AAP4" s="11"/>
      <x:c r="AAQ4" s="11"/>
      <x:c r="AAR4" s="11"/>
      <x:c r="AAS4" s="11"/>
      <x:c r="AAT4" s="11"/>
      <x:c r="AAU4" s="11"/>
      <x:c r="AAV4" s="11"/>
      <x:c r="AAW4" s="11"/>
      <x:c r="AAX4" s="11"/>
      <x:c r="AAY4" s="11"/>
      <x:c r="AAZ4" s="11"/>
      <x:c r="ABA4" s="11"/>
      <x:c r="ABB4" s="11"/>
      <x:c r="ABC4" s="11"/>
      <x:c r="ABD4" s="11"/>
      <x:c r="ABE4" s="11"/>
      <x:c r="ABF4" s="11"/>
      <x:c r="ABG4" s="11"/>
      <x:c r="ABH4" s="11"/>
      <x:c r="ABI4" s="11"/>
      <x:c r="ABJ4" s="11"/>
      <x:c r="ABK4" s="11"/>
      <x:c r="ABL4" s="11"/>
      <x:c r="ABM4" s="11"/>
      <x:c r="ABN4" s="11"/>
      <x:c r="ABO4" s="11"/>
      <x:c r="ABP4" s="11"/>
      <x:c r="ABQ4" s="11"/>
      <x:c r="ABR4" s="11"/>
      <x:c r="ABS4" s="11"/>
      <x:c r="ABT4" s="11"/>
      <x:c r="ABU4" s="11"/>
      <x:c r="ABV4" s="11"/>
      <x:c r="ABW4" s="11"/>
      <x:c r="ABX4" s="11"/>
      <x:c r="ABY4" s="11"/>
      <x:c r="ABZ4" s="11"/>
      <x:c r="ACA4" s="11"/>
      <x:c r="ACB4" s="11"/>
      <x:c r="ACC4" s="11"/>
      <x:c r="ACD4" s="11"/>
      <x:c r="ACE4" s="11"/>
      <x:c r="ACF4" s="11"/>
      <x:c r="ACG4" s="11"/>
      <x:c r="ACH4" s="11"/>
      <x:c r="ACI4" s="11"/>
      <x:c r="ACJ4" s="11"/>
      <x:c r="ACK4" s="11"/>
      <x:c r="ACL4" s="11"/>
      <x:c r="ACM4" s="11"/>
      <x:c r="ACN4" s="11"/>
      <x:c r="ACO4" s="11"/>
      <x:c r="ACP4" s="11"/>
      <x:c r="ACQ4" s="11"/>
      <x:c r="ACR4" s="11"/>
      <x:c r="ACS4" s="11"/>
      <x:c r="ACT4" s="11"/>
      <x:c r="ACU4" s="11"/>
      <x:c r="ACV4" s="11"/>
      <x:c r="ACW4" s="11"/>
      <x:c r="ACX4" s="11"/>
      <x:c r="ACY4" s="11"/>
      <x:c r="ACZ4" s="11"/>
      <x:c r="ADA4" s="11"/>
      <x:c r="ADB4" s="11"/>
      <x:c r="ADC4" s="11"/>
      <x:c r="ADD4" s="11"/>
      <x:c r="ADE4" s="11"/>
      <x:c r="ADF4" s="11"/>
      <x:c r="ADG4" s="11"/>
      <x:c r="ADH4" s="11"/>
      <x:c r="ADI4" s="11"/>
      <x:c r="ADJ4" s="11"/>
      <x:c r="ADK4" s="11"/>
      <x:c r="ADL4" s="11"/>
      <x:c r="ADM4" s="11"/>
      <x:c r="ADN4" s="11"/>
      <x:c r="ADO4" s="11"/>
      <x:c r="ADP4" s="11"/>
      <x:c r="ADQ4" s="11"/>
      <x:c r="ADR4" s="11"/>
      <x:c r="ADS4" s="11"/>
      <x:c r="ADT4" s="11"/>
      <x:c r="ADU4" s="11"/>
      <x:c r="ADV4" s="11"/>
      <x:c r="ADW4" s="11"/>
      <x:c r="ADX4" s="11"/>
      <x:c r="ADY4" s="11"/>
      <x:c r="ADZ4" s="11"/>
      <x:c r="AEA4" s="11"/>
      <x:c r="AEB4" s="11"/>
      <x:c r="AEC4" s="11"/>
      <x:c r="AED4" s="11"/>
      <x:c r="AEE4" s="11"/>
      <x:c r="AEF4" s="11"/>
      <x:c r="AEG4" s="11"/>
      <x:c r="AEH4" s="11"/>
      <x:c r="AEI4" s="11"/>
      <x:c r="AEJ4" s="11"/>
      <x:c r="AEK4" s="11"/>
      <x:c r="AEL4" s="11"/>
      <x:c r="AEM4" s="11"/>
      <x:c r="AEN4" s="11"/>
      <x:c r="AEO4" s="11"/>
      <x:c r="AEP4" s="11"/>
      <x:c r="AEQ4" s="11"/>
      <x:c r="AER4" s="11"/>
      <x:c r="AES4" s="11"/>
      <x:c r="AET4" s="11"/>
      <x:c r="AEU4" s="11"/>
      <x:c r="AEV4" s="11"/>
      <x:c r="AEW4" s="11"/>
      <x:c r="AEX4" s="11"/>
      <x:c r="AEY4" s="11"/>
      <x:c r="AEZ4" s="11"/>
      <x:c r="AFA4" s="11"/>
      <x:c r="AFB4" s="11"/>
      <x:c r="AFC4" s="11"/>
      <x:c r="AFD4" s="11"/>
      <x:c r="AFE4" s="11"/>
      <x:c r="AFF4" s="11"/>
      <x:c r="AFG4" s="11"/>
      <x:c r="AFH4" s="11"/>
      <x:c r="AFI4" s="11"/>
      <x:c r="AFJ4" s="11"/>
      <x:c r="AFK4" s="11"/>
      <x:c r="AFL4" s="11"/>
      <x:c r="AFM4" s="11"/>
      <x:c r="AFN4" s="11"/>
      <x:c r="AFO4" s="11"/>
      <x:c r="AFP4" s="11"/>
      <x:c r="AFQ4" s="11"/>
      <x:c r="AFR4" s="11"/>
      <x:c r="AFS4" s="11"/>
      <x:c r="AFT4" s="11"/>
      <x:c r="AFU4" s="11"/>
      <x:c r="AFV4" s="11"/>
      <x:c r="AFW4" s="11"/>
      <x:c r="AFX4" s="11"/>
      <x:c r="AFY4" s="11"/>
      <x:c r="AFZ4" s="11"/>
      <x:c r="AGA4" s="11"/>
      <x:c r="AGB4" s="11"/>
      <x:c r="AGC4" s="11"/>
      <x:c r="AGD4" s="11"/>
      <x:c r="AGE4" s="11"/>
      <x:c r="AGF4" s="11"/>
      <x:c r="AGG4" s="11"/>
      <x:c r="AGH4" s="11"/>
      <x:c r="AGI4" s="11"/>
      <x:c r="AGJ4" s="11"/>
      <x:c r="AGK4" s="11"/>
      <x:c r="AGL4" s="11"/>
      <x:c r="AGM4" s="11"/>
      <x:c r="AGN4" s="11"/>
      <x:c r="AGO4" s="11"/>
      <x:c r="AGP4" s="11"/>
      <x:c r="AGQ4" s="11"/>
      <x:c r="AGR4" s="11"/>
      <x:c r="AGS4" s="11"/>
      <x:c r="AGT4" s="11"/>
      <x:c r="AGU4" s="11"/>
      <x:c r="AGV4" s="11"/>
      <x:c r="AGW4" s="11"/>
      <x:c r="AGX4" s="11"/>
      <x:c r="AGY4" s="11"/>
      <x:c r="AGZ4" s="11"/>
      <x:c r="AHA4" s="11"/>
      <x:c r="AHB4" s="11"/>
      <x:c r="AHC4" s="11"/>
      <x:c r="AHD4" s="11"/>
      <x:c r="AHE4" s="11"/>
      <x:c r="AHF4" s="11"/>
      <x:c r="AHG4" s="11"/>
      <x:c r="AHH4" s="11"/>
      <x:c r="AHI4" s="11"/>
      <x:c r="AHJ4" s="11"/>
      <x:c r="AHK4" s="11"/>
      <x:c r="AHL4" s="11"/>
      <x:c r="AHM4" s="11"/>
      <x:c r="AHN4" s="11"/>
      <x:c r="AHO4" s="11"/>
      <x:c r="AHP4" s="11"/>
      <x:c r="AHQ4" s="11"/>
      <x:c r="AHR4" s="11"/>
      <x:c r="AHS4" s="11"/>
      <x:c r="AHT4" s="11"/>
      <x:c r="AHU4" s="11"/>
      <x:c r="AHV4" s="11"/>
      <x:c r="AHW4" s="11"/>
      <x:c r="AHX4" s="11"/>
      <x:c r="AHY4" s="11"/>
      <x:c r="AHZ4" s="11"/>
      <x:c r="AIA4" s="11"/>
      <x:c r="AIB4" s="11"/>
      <x:c r="AIC4" s="11"/>
      <x:c r="AID4" s="11"/>
      <x:c r="AIE4" s="11"/>
      <x:c r="AIF4" s="11"/>
      <x:c r="AIG4" s="11"/>
      <x:c r="AIH4" s="11"/>
      <x:c r="AII4" s="11"/>
      <x:c r="AIJ4" s="11"/>
      <x:c r="AIK4" s="11"/>
      <x:c r="AIL4" s="11"/>
      <x:c r="AIM4" s="11"/>
      <x:c r="AIN4" s="11"/>
      <x:c r="AIO4" s="11"/>
      <x:c r="AIP4" s="11"/>
      <x:c r="AIQ4" s="11"/>
      <x:c r="AIR4" s="11"/>
      <x:c r="AIS4" s="11"/>
      <x:c r="AIT4" s="11"/>
      <x:c r="AIU4" s="11"/>
      <x:c r="AIV4" s="11"/>
      <x:c r="AIW4" s="11"/>
      <x:c r="AIX4" s="11"/>
      <x:c r="AIY4" s="11"/>
      <x:c r="AIZ4" s="11"/>
      <x:c r="AJA4" s="11"/>
      <x:c r="AJB4" s="11"/>
      <x:c r="AJC4" s="11"/>
      <x:c r="AJD4" s="11"/>
      <x:c r="AJE4" s="11"/>
      <x:c r="AJF4" s="11"/>
      <x:c r="AJG4" s="11"/>
      <x:c r="AJH4" s="11"/>
      <x:c r="AJI4" s="11"/>
      <x:c r="AJJ4" s="11"/>
      <x:c r="AJK4" s="11"/>
      <x:c r="AJL4" s="11"/>
      <x:c r="AJM4" s="11"/>
      <x:c r="AJN4" s="11"/>
      <x:c r="AJO4" s="11"/>
      <x:c r="AJP4" s="11"/>
      <x:c r="AJQ4" s="11"/>
      <x:c r="AJR4" s="11"/>
      <x:c r="AJS4" s="11"/>
      <x:c r="AJT4" s="11"/>
      <x:c r="AJU4" s="11"/>
      <x:c r="AJV4" s="11"/>
      <x:c r="AJW4" s="11"/>
      <x:c r="AJX4" s="11"/>
      <x:c r="AJY4" s="11"/>
      <x:c r="AJZ4" s="11"/>
      <x:c r="AKA4" s="11"/>
      <x:c r="AKB4" s="11"/>
      <x:c r="AKC4" s="11"/>
      <x:c r="AKD4" s="11"/>
      <x:c r="AKE4" s="11"/>
      <x:c r="AKF4" s="11"/>
      <x:c r="AKG4" s="11"/>
      <x:c r="AKH4" s="11"/>
      <x:c r="AKI4" s="11"/>
      <x:c r="AKJ4" s="11"/>
      <x:c r="AKK4" s="11"/>
      <x:c r="AKL4" s="11"/>
      <x:c r="AKM4" s="11"/>
      <x:c r="AKN4" s="11"/>
      <x:c r="AKO4" s="11"/>
      <x:c r="AKP4" s="11"/>
      <x:c r="AKQ4" s="11"/>
      <x:c r="AKR4" s="11"/>
      <x:c r="AKS4" s="11"/>
      <x:c r="AKT4" s="11"/>
      <x:c r="AKU4" s="11"/>
      <x:c r="AKV4" s="11"/>
      <x:c r="AKW4" s="11"/>
      <x:c r="AKX4" s="11"/>
      <x:c r="AKY4" s="11"/>
      <x:c r="AKZ4" s="11"/>
      <x:c r="ALA4" s="11"/>
      <x:c r="ALB4" s="11"/>
      <x:c r="ALC4" s="11"/>
      <x:c r="ALD4" s="11"/>
      <x:c r="ALE4" s="11"/>
      <x:c r="ALF4" s="11"/>
      <x:c r="ALG4" s="11"/>
      <x:c r="ALH4" s="11"/>
      <x:c r="ALI4" s="11"/>
      <x:c r="ALJ4" s="11"/>
      <x:c r="ALK4" s="11"/>
      <x:c r="ALL4" s="11"/>
      <x:c r="ALM4" s="11"/>
      <x:c r="ALN4" s="11"/>
      <x:c r="ALO4" s="11"/>
      <x:c r="ALP4" s="11"/>
      <x:c r="ALQ4" s="11"/>
      <x:c r="ALR4" s="11"/>
      <x:c r="ALS4" s="11"/>
      <x:c r="ALT4" s="11"/>
      <x:c r="ALU4" s="11"/>
      <x:c r="ALV4" s="11"/>
      <x:c r="ALW4" s="11"/>
      <x:c r="ALX4" s="11"/>
      <x:c r="ALY4" s="11"/>
      <x:c r="ALZ4" s="11"/>
      <x:c r="AMA4" s="11"/>
      <x:c r="AMB4" s="11"/>
      <x:c r="AMC4" s="11"/>
      <x:c r="AMD4" s="11"/>
      <x:c r="AME4" s="11"/>
      <x:c r="AMF4" s="11"/>
      <x:c r="AMG4" s="11"/>
      <x:c r="AMH4" s="11"/>
      <x:c r="AMI4" s="11"/>
      <x:c r="AMJ4" s="11"/>
      <x:c r="AMK4" s="11"/>
      <x:c r="AML4" s="11"/>
      <x:c r="AMM4" s="11"/>
      <x:c r="AMN4" s="11"/>
      <x:c r="AMO4" s="11"/>
      <x:c r="AMP4" s="11"/>
      <x:c r="AMQ4" s="11"/>
      <x:c r="AMR4" s="11"/>
      <x:c r="AMS4" s="11"/>
      <x:c r="AMT4" s="11"/>
      <x:c r="AMU4" s="11"/>
      <x:c r="AMV4" s="11"/>
      <x:c r="AMW4" s="11"/>
      <x:c r="AMX4" s="11"/>
      <x:c r="AMY4" s="11"/>
      <x:c r="AMZ4" s="11"/>
      <x:c r="ANA4" s="11"/>
      <x:c r="ANB4" s="11"/>
      <x:c r="ANC4" s="11"/>
      <x:c r="AND4" s="11"/>
      <x:c r="ANE4" s="11"/>
      <x:c r="ANF4" s="11"/>
      <x:c r="ANG4" s="11"/>
      <x:c r="ANH4" s="11"/>
      <x:c r="ANI4" s="11"/>
      <x:c r="ANJ4" s="11"/>
      <x:c r="ANK4" s="11"/>
      <x:c r="ANL4" s="11"/>
      <x:c r="ANM4" s="11"/>
      <x:c r="ANN4" s="11"/>
      <x:c r="ANO4" s="11"/>
      <x:c r="ANP4" s="11"/>
      <x:c r="ANQ4" s="11"/>
      <x:c r="ANR4" s="11"/>
      <x:c r="ANS4" s="11"/>
      <x:c r="ANT4" s="11"/>
      <x:c r="ANU4" s="11"/>
      <x:c r="ANV4" s="11"/>
      <x:c r="ANW4" s="11"/>
      <x:c r="ANX4" s="11"/>
      <x:c r="ANY4" s="11"/>
      <x:c r="ANZ4" s="11"/>
      <x:c r="AOA4" s="11"/>
      <x:c r="AOB4" s="11"/>
      <x:c r="AOC4" s="11"/>
      <x:c r="AOD4" s="11"/>
      <x:c r="AOE4" s="11"/>
      <x:c r="AOF4" s="11"/>
      <x:c r="AOG4" s="11"/>
      <x:c r="AOH4" s="11"/>
      <x:c r="AOI4" s="11"/>
      <x:c r="AOJ4" s="11"/>
      <x:c r="AOK4" s="11"/>
      <x:c r="AOL4" s="11"/>
      <x:c r="AOM4" s="11"/>
      <x:c r="AON4" s="11"/>
      <x:c r="AOO4" s="11"/>
      <x:c r="AOP4" s="11"/>
      <x:c r="AOQ4" s="11"/>
      <x:c r="AOR4" s="11"/>
      <x:c r="AOS4" s="11"/>
      <x:c r="AOT4" s="11"/>
      <x:c r="AOU4" s="11"/>
      <x:c r="AOV4" s="11"/>
      <x:c r="AOW4" s="11"/>
      <x:c r="AOX4" s="11"/>
      <x:c r="AOY4" s="11"/>
      <x:c r="AOZ4" s="11"/>
      <x:c r="APA4" s="11"/>
      <x:c r="APB4" s="11"/>
      <x:c r="APC4" s="11"/>
      <x:c r="APD4" s="11"/>
      <x:c r="APE4" s="11"/>
      <x:c r="APF4" s="11"/>
      <x:c r="APG4" s="11"/>
      <x:c r="APH4" s="11"/>
      <x:c r="API4" s="11"/>
      <x:c r="APJ4" s="11"/>
      <x:c r="APK4" s="11"/>
      <x:c r="APL4" s="11"/>
      <x:c r="APM4" s="11"/>
      <x:c r="APN4" s="11"/>
      <x:c r="APO4" s="11"/>
      <x:c r="APP4" s="11"/>
      <x:c r="APQ4" s="11"/>
      <x:c r="APR4" s="11"/>
      <x:c r="APS4" s="11"/>
      <x:c r="APT4" s="11"/>
      <x:c r="APU4" s="11"/>
      <x:c r="APV4" s="11"/>
      <x:c r="APW4" s="11"/>
      <x:c r="APX4" s="11"/>
      <x:c r="APY4" s="11"/>
      <x:c r="APZ4" s="11"/>
      <x:c r="AQA4" s="11"/>
      <x:c r="AQB4" s="11"/>
      <x:c r="AQC4" s="11"/>
      <x:c r="AQD4" s="11"/>
      <x:c r="AQE4" s="11"/>
      <x:c r="AQF4" s="11"/>
      <x:c r="AQG4" s="11"/>
      <x:c r="AQH4" s="11"/>
      <x:c r="AQI4" s="11"/>
      <x:c r="AQJ4" s="11"/>
      <x:c r="AQK4" s="11"/>
      <x:c r="AQL4" s="11"/>
      <x:c r="AQM4" s="11"/>
      <x:c r="AQN4" s="11"/>
      <x:c r="AQO4" s="11"/>
      <x:c r="AQP4" s="11"/>
      <x:c r="AQQ4" s="11"/>
      <x:c r="AQR4" s="11"/>
      <x:c r="AQS4" s="11"/>
      <x:c r="AQT4" s="11"/>
      <x:c r="AQU4" s="11"/>
      <x:c r="AQV4" s="11"/>
      <x:c r="AQW4" s="11"/>
      <x:c r="AQX4" s="11"/>
      <x:c r="AQY4" s="11"/>
      <x:c r="AQZ4" s="11"/>
      <x:c r="ARA4" s="11"/>
      <x:c r="ARB4" s="11"/>
      <x:c r="ARC4" s="11"/>
      <x:c r="ARD4" s="11"/>
      <x:c r="ARE4" s="11"/>
      <x:c r="ARF4" s="11"/>
      <x:c r="ARG4" s="11"/>
      <x:c r="ARH4" s="11"/>
      <x:c r="ARI4" s="11"/>
      <x:c r="ARJ4" s="11"/>
      <x:c r="ARK4" s="11"/>
      <x:c r="ARL4" s="11"/>
      <x:c r="ARM4" s="11"/>
      <x:c r="ARN4" s="11"/>
      <x:c r="ARO4" s="11"/>
      <x:c r="ARP4" s="11"/>
      <x:c r="ARQ4" s="11"/>
      <x:c r="ARR4" s="11"/>
      <x:c r="ARS4" s="11"/>
      <x:c r="ART4" s="11"/>
      <x:c r="ARU4" s="11"/>
      <x:c r="ARV4" s="11"/>
      <x:c r="ARW4" s="11"/>
      <x:c r="ARX4" s="11"/>
      <x:c r="ARY4" s="11"/>
      <x:c r="ARZ4" s="11"/>
      <x:c r="ASA4" s="11"/>
      <x:c r="ASB4" s="11"/>
      <x:c r="ASC4" s="11"/>
      <x:c r="ASD4" s="11"/>
      <x:c r="ASE4" s="11"/>
      <x:c r="ASF4" s="11"/>
      <x:c r="ASG4" s="11"/>
      <x:c r="ASH4" s="11"/>
      <x:c r="ASI4" s="11"/>
      <x:c r="ASJ4" s="11"/>
      <x:c r="ASK4" s="11"/>
      <x:c r="ASL4" s="11"/>
      <x:c r="ASM4" s="11"/>
      <x:c r="ASN4" s="11"/>
      <x:c r="ASO4" s="11"/>
      <x:c r="ASP4" s="11"/>
      <x:c r="ASQ4" s="11"/>
      <x:c r="ASR4" s="11"/>
      <x:c r="ASS4" s="11"/>
      <x:c r="AST4" s="11"/>
      <x:c r="ASU4" s="11"/>
      <x:c r="ASV4" s="11"/>
      <x:c r="ASW4" s="11"/>
      <x:c r="ASX4" s="11"/>
      <x:c r="ASY4" s="11"/>
      <x:c r="ASZ4" s="11"/>
      <x:c r="ATA4" s="11"/>
      <x:c r="ATB4" s="11"/>
      <x:c r="ATC4" s="11"/>
      <x:c r="ATD4" s="11"/>
      <x:c r="ATE4" s="11"/>
      <x:c r="ATF4" s="11"/>
      <x:c r="ATG4" s="11"/>
      <x:c r="ATH4" s="11"/>
      <x:c r="ATI4" s="11"/>
      <x:c r="ATJ4" s="11"/>
      <x:c r="ATK4" s="11"/>
      <x:c r="ATL4" s="11"/>
      <x:c r="ATM4" s="11"/>
      <x:c r="ATN4" s="11"/>
      <x:c r="ATO4" s="11"/>
      <x:c r="ATP4" s="11"/>
      <x:c r="ATQ4" s="11"/>
      <x:c r="ATR4" s="11"/>
      <x:c r="ATS4" s="11"/>
      <x:c r="ATT4" s="11"/>
      <x:c r="ATU4" s="11"/>
      <x:c r="ATV4" s="11"/>
      <x:c r="ATW4" s="11"/>
      <x:c r="ATX4" s="11"/>
      <x:c r="ATY4" s="11"/>
      <x:c r="ATZ4" s="11"/>
      <x:c r="AUA4" s="11"/>
      <x:c r="AUB4" s="11"/>
      <x:c r="AUC4" s="11"/>
      <x:c r="AUD4" s="11"/>
      <x:c r="AUE4" s="11"/>
      <x:c r="AUF4" s="11"/>
      <x:c r="AUG4" s="11"/>
      <x:c r="AUH4" s="11"/>
      <x:c r="AUI4" s="11"/>
      <x:c r="AUJ4" s="11"/>
      <x:c r="AUK4" s="11"/>
      <x:c r="AUL4" s="11"/>
      <x:c r="AUM4" s="11"/>
      <x:c r="AUN4" s="11"/>
      <x:c r="AUO4" s="11"/>
      <x:c r="AUP4" s="11"/>
      <x:c r="AUQ4" s="11"/>
      <x:c r="AUR4" s="11"/>
      <x:c r="AUS4" s="11"/>
      <x:c r="AUT4" s="11"/>
      <x:c r="AUU4" s="11"/>
      <x:c r="AUV4" s="11"/>
      <x:c r="AUW4" s="11"/>
      <x:c r="AUX4" s="11"/>
      <x:c r="AUY4" s="11"/>
      <x:c r="AUZ4" s="11"/>
      <x:c r="AVA4" s="11"/>
      <x:c r="AVB4" s="11"/>
      <x:c r="AVC4" s="11"/>
      <x:c r="AVD4" s="11"/>
      <x:c r="AVE4" s="11"/>
      <x:c r="AVF4" s="11"/>
      <x:c r="AVG4" s="11"/>
      <x:c r="AVH4" s="11"/>
      <x:c r="AVI4" s="11"/>
      <x:c r="AVJ4" s="11"/>
      <x:c r="AVK4" s="11"/>
      <x:c r="AVL4" s="11"/>
      <x:c r="AVM4" s="11"/>
      <x:c r="AVN4" s="11"/>
      <x:c r="AVO4" s="11"/>
      <x:c r="AVP4" s="11"/>
      <x:c r="AVQ4" s="11"/>
      <x:c r="AVR4" s="11"/>
      <x:c r="AVS4" s="11"/>
      <x:c r="AVT4" s="11"/>
      <x:c r="AVU4" s="11"/>
      <x:c r="AVV4" s="11"/>
      <x:c r="AVW4" s="11"/>
      <x:c r="AVX4" s="11"/>
      <x:c r="AVY4" s="11"/>
      <x:c r="AVZ4" s="11"/>
      <x:c r="AWA4" s="11"/>
      <x:c r="AWB4" s="11"/>
      <x:c r="AWC4" s="11"/>
      <x:c r="AWD4" s="11"/>
      <x:c r="AWE4" s="11"/>
      <x:c r="AWF4" s="11"/>
      <x:c r="AWG4" s="11"/>
      <x:c r="AWH4" s="11"/>
      <x:c r="AWI4" s="11"/>
      <x:c r="AWJ4" s="11"/>
      <x:c r="AWK4" s="11"/>
      <x:c r="AWL4" s="11"/>
      <x:c r="AWM4" s="11"/>
      <x:c r="AWN4" s="11"/>
      <x:c r="AWO4" s="11"/>
      <x:c r="AWP4" s="11"/>
      <x:c r="AWQ4" s="11"/>
      <x:c r="AWR4" s="11"/>
      <x:c r="AWS4" s="11"/>
      <x:c r="AWT4" s="11"/>
      <x:c r="AWU4" s="11"/>
      <x:c r="AWV4" s="11"/>
      <x:c r="AWW4" s="11"/>
      <x:c r="AWX4" s="11"/>
      <x:c r="AWY4" s="11"/>
      <x:c r="AWZ4" s="11"/>
      <x:c r="AXA4" s="11"/>
      <x:c r="AXB4" s="11"/>
      <x:c r="AXC4" s="11"/>
      <x:c r="AXD4" s="11"/>
      <x:c r="AXE4" s="11"/>
      <x:c r="AXF4" s="11"/>
      <x:c r="AXG4" s="11"/>
      <x:c r="AXH4" s="11"/>
      <x:c r="AXI4" s="11"/>
      <x:c r="AXJ4" s="11"/>
      <x:c r="AXK4" s="11"/>
      <x:c r="AXL4" s="11"/>
      <x:c r="AXM4" s="11"/>
      <x:c r="AXN4" s="11"/>
      <x:c r="AXO4" s="11"/>
      <x:c r="AXP4" s="11"/>
      <x:c r="AXQ4" s="11"/>
      <x:c r="AXR4" s="11"/>
      <x:c r="AXS4" s="11"/>
      <x:c r="AXT4" s="11"/>
      <x:c r="AXU4" s="11"/>
      <x:c r="AXV4" s="11"/>
      <x:c r="AXW4" s="11"/>
      <x:c r="AXX4" s="11"/>
      <x:c r="AXY4" s="11"/>
      <x:c r="AXZ4" s="11"/>
      <x:c r="AYA4" s="11"/>
      <x:c r="AYB4" s="11"/>
      <x:c r="AYC4" s="11"/>
      <x:c r="AYD4" s="11"/>
      <x:c r="AYE4" s="11"/>
      <x:c r="AYF4" s="11"/>
      <x:c r="AYG4" s="11"/>
      <x:c r="AYH4" s="11"/>
      <x:c r="AYI4" s="11"/>
      <x:c r="AYJ4" s="11"/>
      <x:c r="AYK4" s="11"/>
      <x:c r="AYL4" s="11"/>
      <x:c r="AYM4" s="11"/>
      <x:c r="AYN4" s="11"/>
      <x:c r="AYO4" s="11"/>
      <x:c r="AYP4" s="11"/>
      <x:c r="AYQ4" s="11"/>
      <x:c r="AYR4" s="11"/>
      <x:c r="AYS4" s="11"/>
      <x:c r="AYT4" s="11"/>
      <x:c r="AYU4" s="11"/>
      <x:c r="AYV4" s="11"/>
      <x:c r="AYW4" s="11"/>
      <x:c r="AYX4" s="11"/>
      <x:c r="AYY4" s="11"/>
      <x:c r="AYZ4" s="11"/>
      <x:c r="AZA4" s="11"/>
      <x:c r="AZB4" s="11"/>
      <x:c r="AZC4" s="11"/>
      <x:c r="AZD4" s="11"/>
      <x:c r="AZE4" s="11"/>
      <x:c r="AZF4" s="11"/>
      <x:c r="AZG4" s="11"/>
      <x:c r="AZH4" s="11"/>
      <x:c r="AZI4" s="11"/>
      <x:c r="AZJ4" s="11"/>
      <x:c r="AZK4" s="11"/>
      <x:c r="AZL4" s="11"/>
      <x:c r="AZM4" s="11"/>
      <x:c r="AZN4" s="11"/>
      <x:c r="AZO4" s="11"/>
      <x:c r="AZP4" s="11"/>
      <x:c r="AZQ4" s="11"/>
      <x:c r="AZR4" s="11"/>
      <x:c r="AZS4" s="11"/>
      <x:c r="AZT4" s="11"/>
      <x:c r="AZU4" s="11"/>
      <x:c r="AZV4" s="11"/>
      <x:c r="AZW4" s="11"/>
      <x:c r="AZX4" s="11"/>
      <x:c r="AZY4" s="11"/>
      <x:c r="AZZ4" s="11"/>
      <x:c r="BAA4" s="11"/>
      <x:c r="BAB4" s="11"/>
      <x:c r="BAC4" s="11"/>
      <x:c r="BAD4" s="11"/>
      <x:c r="BAE4" s="11"/>
      <x:c r="BAF4" s="11"/>
      <x:c r="BAG4" s="11"/>
      <x:c r="BAH4" s="11"/>
      <x:c r="BAI4" s="11"/>
      <x:c r="BAJ4" s="11"/>
      <x:c r="BAK4" s="11"/>
      <x:c r="BAL4" s="11"/>
      <x:c r="BAM4" s="11"/>
      <x:c r="BAN4" s="11"/>
      <x:c r="BAO4" s="11"/>
      <x:c r="BAP4" s="11"/>
      <x:c r="BAQ4" s="11"/>
      <x:c r="BAR4" s="11"/>
      <x:c r="BAS4" s="11"/>
      <x:c r="BAT4" s="11"/>
      <x:c r="BAU4" s="11"/>
      <x:c r="BAV4" s="11"/>
      <x:c r="BAW4" s="11"/>
      <x:c r="BAX4" s="11"/>
      <x:c r="BAY4" s="11"/>
      <x:c r="BAZ4" s="11"/>
      <x:c r="BBA4" s="11"/>
      <x:c r="BBB4" s="11"/>
      <x:c r="BBC4" s="11"/>
      <x:c r="BBD4" s="11"/>
      <x:c r="BBE4" s="11"/>
      <x:c r="BBF4" s="11"/>
      <x:c r="BBG4" s="11"/>
      <x:c r="BBH4" s="11"/>
      <x:c r="BBI4" s="11"/>
      <x:c r="BBJ4" s="11"/>
      <x:c r="BBK4" s="11"/>
      <x:c r="BBL4" s="11"/>
      <x:c r="BBM4" s="11"/>
      <x:c r="BBN4" s="11"/>
      <x:c r="BBO4" s="11"/>
      <x:c r="BBP4" s="11"/>
      <x:c r="BBQ4" s="11"/>
      <x:c r="BBR4" s="11"/>
      <x:c r="BBS4" s="11"/>
      <x:c r="BBT4" s="11"/>
      <x:c r="BBU4" s="11"/>
      <x:c r="BBV4" s="11"/>
      <x:c r="BBW4" s="11"/>
      <x:c r="BBX4" s="11"/>
      <x:c r="BBY4" s="11"/>
      <x:c r="BBZ4" s="11"/>
      <x:c r="BCA4" s="11"/>
      <x:c r="BCB4" s="11"/>
      <x:c r="BCC4" s="11"/>
      <x:c r="BCD4" s="11"/>
      <x:c r="BCE4" s="11"/>
      <x:c r="BCF4" s="11"/>
      <x:c r="BCG4" s="11"/>
      <x:c r="BCH4" s="11"/>
      <x:c r="BCI4" s="11"/>
      <x:c r="BCJ4" s="11"/>
      <x:c r="BCK4" s="11"/>
      <x:c r="BCL4" s="11"/>
      <x:c r="BCM4" s="11"/>
      <x:c r="BCN4" s="11"/>
      <x:c r="BCO4" s="11"/>
      <x:c r="BCP4" s="11"/>
      <x:c r="BCQ4" s="11"/>
      <x:c r="BCR4" s="11"/>
      <x:c r="BCS4" s="11"/>
      <x:c r="BCT4" s="11"/>
      <x:c r="BCU4" s="11"/>
      <x:c r="BCV4" s="11"/>
      <x:c r="BCW4" s="11"/>
      <x:c r="BCX4" s="11"/>
      <x:c r="BCY4" s="11"/>
      <x:c r="BCZ4" s="11"/>
      <x:c r="BDA4" s="11"/>
      <x:c r="BDB4" s="11"/>
      <x:c r="BDC4" s="11"/>
      <x:c r="BDD4" s="11"/>
      <x:c r="BDE4" s="11"/>
      <x:c r="BDF4" s="11"/>
      <x:c r="BDG4" s="11"/>
      <x:c r="BDH4" s="11"/>
      <x:c r="BDI4" s="11"/>
      <x:c r="BDJ4" s="11"/>
      <x:c r="BDK4" s="11"/>
      <x:c r="BDL4" s="11"/>
      <x:c r="BDM4" s="11"/>
      <x:c r="BDN4" s="11"/>
      <x:c r="BDO4" s="11"/>
      <x:c r="BDP4" s="11"/>
      <x:c r="BDQ4" s="11"/>
      <x:c r="BDR4" s="11"/>
      <x:c r="BDS4" s="11"/>
      <x:c r="BDT4" s="11"/>
      <x:c r="BDU4" s="11"/>
      <x:c r="BDV4" s="11"/>
      <x:c r="BDW4" s="11"/>
      <x:c r="BDX4" s="11"/>
      <x:c r="BDY4" s="11"/>
      <x:c r="BDZ4" s="11"/>
      <x:c r="BEA4" s="11"/>
      <x:c r="BEB4" s="11"/>
      <x:c r="BEC4" s="11"/>
      <x:c r="BED4" s="11"/>
      <x:c r="BEE4" s="11"/>
      <x:c r="BEF4" s="11"/>
      <x:c r="BEG4" s="11"/>
      <x:c r="BEH4" s="11"/>
      <x:c r="BEI4" s="11"/>
      <x:c r="BEJ4" s="11"/>
      <x:c r="BEK4" s="11"/>
      <x:c r="BEL4" s="11"/>
      <x:c r="BEM4" s="11"/>
      <x:c r="BEN4" s="11"/>
      <x:c r="BEO4" s="11"/>
      <x:c r="BEP4" s="11"/>
      <x:c r="BEQ4" s="11"/>
      <x:c r="BER4" s="11"/>
      <x:c r="BES4" s="11"/>
      <x:c r="BET4" s="11"/>
      <x:c r="BEU4" s="11"/>
      <x:c r="BEV4" s="11"/>
      <x:c r="BEW4" s="11"/>
      <x:c r="BEX4" s="11"/>
      <x:c r="BEY4" s="11"/>
      <x:c r="BEZ4" s="11"/>
      <x:c r="BFA4" s="11"/>
      <x:c r="BFB4" s="11"/>
      <x:c r="BFC4" s="11"/>
      <x:c r="BFD4" s="11"/>
      <x:c r="BFE4" s="11"/>
      <x:c r="BFF4" s="11"/>
      <x:c r="BFG4" s="11"/>
      <x:c r="BFH4" s="11"/>
      <x:c r="BFI4" s="11"/>
      <x:c r="BFJ4" s="11"/>
      <x:c r="BFK4" s="11"/>
      <x:c r="BFL4" s="11"/>
      <x:c r="BFM4" s="11"/>
      <x:c r="BFN4" s="11"/>
      <x:c r="BFO4" s="11"/>
      <x:c r="BFP4" s="11"/>
      <x:c r="BFQ4" s="11"/>
      <x:c r="BFR4" s="11"/>
      <x:c r="BFS4" s="11"/>
      <x:c r="BFT4" s="11"/>
      <x:c r="BFU4" s="11"/>
      <x:c r="BFV4" s="11"/>
      <x:c r="BFW4" s="11"/>
      <x:c r="BFX4" s="11"/>
      <x:c r="BFY4" s="11"/>
      <x:c r="BFZ4" s="11"/>
      <x:c r="BGA4" s="11"/>
      <x:c r="BGB4" s="11"/>
      <x:c r="BGC4" s="11"/>
      <x:c r="BGD4" s="11"/>
      <x:c r="BGE4" s="11"/>
      <x:c r="BGF4" s="11"/>
      <x:c r="BGG4" s="11"/>
      <x:c r="BGH4" s="11"/>
      <x:c r="BGI4" s="11"/>
      <x:c r="BGJ4" s="11"/>
      <x:c r="BGK4" s="11"/>
      <x:c r="BGL4" s="11"/>
      <x:c r="BGM4" s="11"/>
      <x:c r="BGN4" s="11"/>
      <x:c r="BGO4" s="11"/>
      <x:c r="BGP4" s="11"/>
      <x:c r="BGQ4" s="11"/>
      <x:c r="BGR4" s="11"/>
      <x:c r="BGS4" s="11"/>
      <x:c r="BGT4" s="11"/>
      <x:c r="BGU4" s="11"/>
      <x:c r="BGV4" s="11"/>
      <x:c r="BGW4" s="11"/>
      <x:c r="BGX4" s="11"/>
      <x:c r="BGY4" s="11"/>
      <x:c r="BGZ4" s="11"/>
      <x:c r="BHA4" s="11"/>
      <x:c r="BHB4" s="11"/>
      <x:c r="BHC4" s="11"/>
      <x:c r="BHD4" s="11"/>
      <x:c r="BHE4" s="11"/>
      <x:c r="BHF4" s="11"/>
      <x:c r="BHG4" s="11"/>
      <x:c r="BHH4" s="11"/>
      <x:c r="BHI4" s="11"/>
      <x:c r="BHJ4" s="11"/>
      <x:c r="BHK4" s="11"/>
      <x:c r="BHL4" s="11"/>
      <x:c r="BHM4" s="11"/>
      <x:c r="BHN4" s="11"/>
      <x:c r="BHO4" s="11"/>
      <x:c r="BHP4" s="11"/>
      <x:c r="BHQ4" s="11"/>
      <x:c r="BHR4" s="11"/>
      <x:c r="BHS4" s="11"/>
      <x:c r="BHT4" s="11"/>
      <x:c r="BHU4" s="11"/>
      <x:c r="BHV4" s="11"/>
      <x:c r="BHW4" s="11"/>
      <x:c r="BHX4" s="11"/>
      <x:c r="BHY4" s="11"/>
      <x:c r="BHZ4" s="11"/>
      <x:c r="BIA4" s="11"/>
      <x:c r="BIB4" s="11"/>
      <x:c r="BIC4" s="11"/>
      <x:c r="BID4" s="11"/>
      <x:c r="BIE4" s="11"/>
      <x:c r="BIF4" s="11"/>
      <x:c r="BIG4" s="11"/>
      <x:c r="BIH4" s="11"/>
      <x:c r="BII4" s="11"/>
      <x:c r="BIJ4" s="11"/>
      <x:c r="BIK4" s="11"/>
      <x:c r="BIL4" s="11"/>
      <x:c r="BIM4" s="11"/>
      <x:c r="BIN4" s="11"/>
      <x:c r="BIO4" s="11"/>
      <x:c r="BIP4" s="11"/>
      <x:c r="BIQ4" s="11"/>
      <x:c r="BIR4" s="11"/>
      <x:c r="BIS4" s="11"/>
      <x:c r="BIT4" s="11"/>
      <x:c r="BIU4" s="11"/>
      <x:c r="BIV4" s="11"/>
      <x:c r="BIW4" s="11"/>
      <x:c r="BIX4" s="11"/>
      <x:c r="BIY4" s="11"/>
      <x:c r="BIZ4" s="11"/>
      <x:c r="BJA4" s="11"/>
      <x:c r="BJB4" s="11"/>
      <x:c r="BJC4" s="11"/>
      <x:c r="BJD4" s="11"/>
      <x:c r="BJE4" s="11"/>
      <x:c r="BJF4" s="11"/>
      <x:c r="BJG4" s="11"/>
      <x:c r="BJH4" s="11"/>
      <x:c r="BJI4" s="11"/>
      <x:c r="BJJ4" s="11"/>
      <x:c r="BJK4" s="11"/>
      <x:c r="BJL4" s="11"/>
      <x:c r="BJM4" s="11"/>
      <x:c r="BJN4" s="11"/>
      <x:c r="BJO4" s="11"/>
      <x:c r="BJP4" s="11"/>
      <x:c r="BJQ4" s="11"/>
      <x:c r="BJR4" s="11"/>
      <x:c r="BJS4" s="11"/>
      <x:c r="BJT4" s="11"/>
      <x:c r="BJU4" s="11"/>
      <x:c r="BJV4" s="11"/>
      <x:c r="BJW4" s="11"/>
      <x:c r="BJX4" s="11"/>
      <x:c r="BJY4" s="11"/>
      <x:c r="BJZ4" s="11"/>
      <x:c r="BKA4" s="11"/>
      <x:c r="BKB4" s="11"/>
      <x:c r="BKC4" s="11"/>
      <x:c r="BKD4" s="11"/>
      <x:c r="BKE4" s="11"/>
      <x:c r="BKF4" s="11"/>
      <x:c r="BKG4" s="11"/>
      <x:c r="BKH4" s="11"/>
      <x:c r="BKI4" s="11"/>
      <x:c r="BKJ4" s="11"/>
      <x:c r="BKK4" s="11"/>
      <x:c r="BKL4" s="11"/>
      <x:c r="BKM4" s="11"/>
      <x:c r="BKN4" s="11"/>
      <x:c r="BKO4" s="11"/>
      <x:c r="BKP4" s="11"/>
      <x:c r="BKQ4" s="11"/>
      <x:c r="BKR4" s="11"/>
      <x:c r="BKS4" s="11"/>
      <x:c r="BKT4" s="11"/>
      <x:c r="BKU4" s="11"/>
      <x:c r="BKV4" s="11"/>
      <x:c r="BKW4" s="11"/>
      <x:c r="BKX4" s="11"/>
      <x:c r="BKY4" s="11"/>
      <x:c r="BKZ4" s="11"/>
      <x:c r="BLA4" s="11"/>
      <x:c r="BLB4" s="11"/>
      <x:c r="BLC4" s="11"/>
      <x:c r="BLD4" s="11"/>
      <x:c r="BLE4" s="11"/>
      <x:c r="BLF4" s="11"/>
      <x:c r="BLG4" s="11"/>
      <x:c r="BLH4" s="11"/>
      <x:c r="BLI4" s="11"/>
      <x:c r="BLJ4" s="11"/>
      <x:c r="BLK4" s="11"/>
      <x:c r="BLL4" s="11"/>
      <x:c r="BLM4" s="11"/>
      <x:c r="BLN4" s="11"/>
      <x:c r="BLO4" s="11"/>
      <x:c r="BLP4" s="11"/>
      <x:c r="BLQ4" s="11"/>
      <x:c r="BLR4" s="11"/>
      <x:c r="BLS4" s="11"/>
      <x:c r="BLT4" s="11"/>
      <x:c r="BLU4" s="11"/>
      <x:c r="BLV4" s="11"/>
      <x:c r="BLW4" s="11"/>
      <x:c r="BLX4" s="11"/>
      <x:c r="BLY4" s="11"/>
      <x:c r="BLZ4" s="11"/>
      <x:c r="BMA4" s="11"/>
      <x:c r="BMB4" s="11"/>
      <x:c r="BMC4" s="11"/>
      <x:c r="BMD4" s="11"/>
      <x:c r="BME4" s="11"/>
      <x:c r="BMF4" s="11"/>
      <x:c r="BMG4" s="11"/>
      <x:c r="BMH4" s="11"/>
      <x:c r="BMI4" s="11"/>
      <x:c r="BMJ4" s="11"/>
      <x:c r="BMK4" s="11"/>
      <x:c r="BML4" s="11"/>
      <x:c r="BMM4" s="11"/>
      <x:c r="BMN4" s="11"/>
      <x:c r="BMO4" s="11"/>
      <x:c r="BMP4" s="11"/>
      <x:c r="BMQ4" s="11"/>
      <x:c r="BMR4" s="11"/>
      <x:c r="BMS4" s="11"/>
      <x:c r="BMT4" s="11"/>
      <x:c r="BMU4" s="11"/>
      <x:c r="BMV4" s="11"/>
      <x:c r="BMW4" s="11"/>
      <x:c r="BMX4" s="11"/>
      <x:c r="BMY4" s="11"/>
      <x:c r="BMZ4" s="11"/>
      <x:c r="BNA4" s="11"/>
      <x:c r="BNB4" s="11"/>
      <x:c r="BNC4" s="11"/>
      <x:c r="BND4" s="11"/>
      <x:c r="BNE4" s="11"/>
      <x:c r="BNF4" s="11"/>
      <x:c r="BNG4" s="11"/>
      <x:c r="BNH4" s="11"/>
      <x:c r="BNI4" s="11"/>
      <x:c r="BNJ4" s="11"/>
      <x:c r="BNK4" s="11"/>
      <x:c r="BNL4" s="11"/>
      <x:c r="BNM4" s="11"/>
      <x:c r="BNN4" s="11"/>
      <x:c r="BNO4" s="11"/>
      <x:c r="BNP4" s="11"/>
      <x:c r="BNQ4" s="11"/>
      <x:c r="BNR4" s="11"/>
      <x:c r="BNS4" s="11"/>
      <x:c r="BNT4" s="11"/>
      <x:c r="BNU4" s="11"/>
      <x:c r="BNV4" s="11"/>
      <x:c r="BNW4" s="11"/>
      <x:c r="BNX4" s="11"/>
      <x:c r="BNY4" s="11"/>
      <x:c r="BNZ4" s="11"/>
      <x:c r="BOA4" s="11"/>
      <x:c r="BOB4" s="11"/>
      <x:c r="BOC4" s="11"/>
      <x:c r="BOD4" s="11"/>
      <x:c r="BOE4" s="11"/>
      <x:c r="BOF4" s="11"/>
      <x:c r="BOG4" s="11"/>
      <x:c r="BOH4" s="11"/>
      <x:c r="BOI4" s="11"/>
      <x:c r="BOJ4" s="11"/>
      <x:c r="BOK4" s="11"/>
      <x:c r="BOL4" s="11"/>
      <x:c r="BOM4" s="11"/>
      <x:c r="BON4" s="11"/>
      <x:c r="BOO4" s="11"/>
      <x:c r="BOP4" s="11"/>
      <x:c r="BOQ4" s="11"/>
      <x:c r="BOR4" s="11"/>
      <x:c r="BOS4" s="11"/>
      <x:c r="BOT4" s="11"/>
      <x:c r="BOU4" s="11"/>
      <x:c r="BOV4" s="11"/>
      <x:c r="BOW4" s="11"/>
      <x:c r="BOX4" s="11"/>
      <x:c r="BOY4" s="11"/>
      <x:c r="BOZ4" s="11"/>
      <x:c r="BPA4" s="11"/>
      <x:c r="BPB4" s="11"/>
      <x:c r="BPC4" s="11"/>
      <x:c r="BPD4" s="11"/>
      <x:c r="BPE4" s="11"/>
      <x:c r="BPF4" s="11"/>
      <x:c r="BPG4" s="11"/>
      <x:c r="BPH4" s="11"/>
      <x:c r="BPI4" s="11"/>
      <x:c r="BPJ4" s="11"/>
      <x:c r="BPK4" s="11"/>
      <x:c r="BPL4" s="11"/>
      <x:c r="BPM4" s="11"/>
      <x:c r="BPN4" s="11"/>
      <x:c r="BPO4" s="11"/>
      <x:c r="BPP4" s="11"/>
      <x:c r="BPQ4" s="11"/>
      <x:c r="BPR4" s="11"/>
      <x:c r="BPS4" s="11"/>
      <x:c r="BPT4" s="11"/>
      <x:c r="BPU4" s="11"/>
      <x:c r="BPV4" s="11"/>
      <x:c r="BPW4" s="11"/>
      <x:c r="BPX4" s="11"/>
      <x:c r="BPY4" s="11"/>
      <x:c r="BPZ4" s="11"/>
      <x:c r="BQA4" s="11"/>
      <x:c r="BQB4" s="11"/>
      <x:c r="BQC4" s="11"/>
      <x:c r="BQD4" s="11"/>
      <x:c r="BQE4" s="11"/>
      <x:c r="BQF4" s="11"/>
      <x:c r="BQG4" s="11"/>
      <x:c r="BQH4" s="11"/>
      <x:c r="BQI4" s="11"/>
      <x:c r="BQJ4" s="11"/>
      <x:c r="BQK4" s="11"/>
      <x:c r="BQL4" s="11"/>
      <x:c r="BQM4" s="11"/>
      <x:c r="BQN4" s="11"/>
      <x:c r="BQO4" s="11"/>
      <x:c r="BQP4" s="11"/>
      <x:c r="BQQ4" s="11"/>
      <x:c r="BQR4" s="11"/>
      <x:c r="BQS4" s="11"/>
      <x:c r="BQT4" s="11"/>
      <x:c r="BQU4" s="11"/>
      <x:c r="BQV4" s="11"/>
      <x:c r="BQW4" s="11"/>
      <x:c r="BQX4" s="11"/>
      <x:c r="BQY4" s="11"/>
      <x:c r="BQZ4" s="11"/>
      <x:c r="BRA4" s="11"/>
      <x:c r="BRB4" s="11"/>
      <x:c r="BRC4" s="11"/>
      <x:c r="BRD4" s="11"/>
      <x:c r="BRE4" s="11"/>
      <x:c r="BRF4" s="11"/>
      <x:c r="BRG4" s="11"/>
      <x:c r="BRH4" s="11"/>
      <x:c r="BRI4" s="11"/>
      <x:c r="BRJ4" s="11"/>
      <x:c r="BRK4" s="11"/>
      <x:c r="BRL4" s="11"/>
      <x:c r="BRM4" s="11"/>
      <x:c r="BRN4" s="11"/>
      <x:c r="BRO4" s="11"/>
      <x:c r="BRP4" s="11"/>
      <x:c r="BRQ4" s="11"/>
      <x:c r="BRR4" s="11"/>
      <x:c r="BRS4" s="11"/>
      <x:c r="BRT4" s="11"/>
      <x:c r="BRU4" s="11"/>
      <x:c r="BRV4" s="11"/>
      <x:c r="BRW4" s="11"/>
      <x:c r="BRX4" s="11"/>
      <x:c r="BRY4" s="11"/>
      <x:c r="BRZ4" s="11"/>
      <x:c r="BSA4" s="11"/>
      <x:c r="BSB4" s="11"/>
      <x:c r="BSC4" s="11"/>
      <x:c r="BSD4" s="11"/>
      <x:c r="BSE4" s="11"/>
      <x:c r="BSF4" s="11"/>
      <x:c r="BSG4" s="11"/>
      <x:c r="BSH4" s="11"/>
      <x:c r="BSI4" s="11"/>
      <x:c r="BSJ4" s="11"/>
      <x:c r="BSK4" s="11"/>
      <x:c r="BSL4" s="11"/>
      <x:c r="BSM4" s="11"/>
      <x:c r="BSN4" s="11"/>
      <x:c r="BSO4" s="11"/>
      <x:c r="BSP4" s="11"/>
      <x:c r="BSQ4" s="11"/>
      <x:c r="BSR4" s="11"/>
      <x:c r="BSS4" s="11"/>
      <x:c r="BST4" s="11"/>
      <x:c r="BSU4" s="11"/>
      <x:c r="BSV4" s="11"/>
      <x:c r="BSW4" s="11"/>
      <x:c r="BSX4" s="11"/>
      <x:c r="BSY4" s="11"/>
      <x:c r="BSZ4" s="11"/>
      <x:c r="BTA4" s="11"/>
      <x:c r="BTB4" s="11"/>
      <x:c r="BTC4" s="11"/>
      <x:c r="BTD4" s="11"/>
      <x:c r="BTE4" s="11"/>
      <x:c r="BTF4" s="11"/>
      <x:c r="BTG4" s="11"/>
      <x:c r="BTH4" s="11"/>
      <x:c r="BTI4" s="11"/>
      <x:c r="BTJ4" s="11"/>
      <x:c r="BTK4" s="11"/>
      <x:c r="BTL4" s="11"/>
      <x:c r="BTM4" s="11"/>
      <x:c r="BTN4" s="11"/>
      <x:c r="BTO4" s="11"/>
      <x:c r="BTP4" s="11"/>
      <x:c r="BTQ4" s="11"/>
      <x:c r="BTR4" s="11"/>
      <x:c r="BTS4" s="11"/>
      <x:c r="BTT4" s="11"/>
      <x:c r="BTU4" s="11"/>
      <x:c r="BTV4" s="11"/>
      <x:c r="BTW4" s="11"/>
      <x:c r="BTX4" s="11"/>
      <x:c r="BTY4" s="11"/>
      <x:c r="BTZ4" s="11"/>
      <x:c r="BUA4" s="11"/>
      <x:c r="BUB4" s="11"/>
      <x:c r="BUC4" s="11"/>
      <x:c r="BUD4" s="11"/>
      <x:c r="BUE4" s="11"/>
      <x:c r="BUF4" s="11"/>
      <x:c r="BUG4" s="11"/>
      <x:c r="BUH4" s="11"/>
      <x:c r="BUI4" s="11"/>
      <x:c r="BUJ4" s="11"/>
      <x:c r="BUK4" s="11"/>
      <x:c r="BUL4" s="11"/>
      <x:c r="BUM4" s="11"/>
      <x:c r="BUN4" s="11"/>
      <x:c r="BUO4" s="11"/>
      <x:c r="BUP4" s="11"/>
      <x:c r="BUQ4" s="11"/>
      <x:c r="BUR4" s="11"/>
      <x:c r="BUS4" s="11"/>
      <x:c r="BUT4" s="11"/>
      <x:c r="BUU4" s="11"/>
      <x:c r="BUV4" s="11"/>
      <x:c r="BUW4" s="11"/>
      <x:c r="BUX4" s="11"/>
      <x:c r="BUY4" s="11"/>
      <x:c r="BUZ4" s="11"/>
      <x:c r="BVA4" s="11"/>
      <x:c r="BVB4" s="11"/>
      <x:c r="BVC4" s="11"/>
      <x:c r="BVD4" s="11"/>
      <x:c r="BVE4" s="11"/>
      <x:c r="BVF4" s="11"/>
      <x:c r="BVG4" s="11"/>
      <x:c r="BVH4" s="11"/>
      <x:c r="BVI4" s="11"/>
      <x:c r="BVJ4" s="11"/>
      <x:c r="BVK4" s="11"/>
      <x:c r="BVL4" s="11"/>
      <x:c r="BVM4" s="11"/>
      <x:c r="BVN4" s="11"/>
      <x:c r="BVO4" s="11"/>
      <x:c r="BVP4" s="11"/>
      <x:c r="BVQ4" s="11"/>
      <x:c r="BVR4" s="11"/>
      <x:c r="BVS4" s="11"/>
      <x:c r="BVT4" s="11"/>
      <x:c r="BVU4" s="11"/>
      <x:c r="BVV4" s="11"/>
      <x:c r="BVW4" s="11"/>
      <x:c r="BVX4" s="11"/>
      <x:c r="BVY4" s="11"/>
      <x:c r="BVZ4" s="11"/>
      <x:c r="BWA4" s="11"/>
      <x:c r="BWB4" s="11"/>
      <x:c r="BWC4" s="11"/>
      <x:c r="BWD4" s="11"/>
      <x:c r="BWE4" s="11"/>
      <x:c r="BWF4" s="11"/>
      <x:c r="BWG4" s="11"/>
      <x:c r="BWH4" s="11"/>
      <x:c r="BWI4" s="11"/>
      <x:c r="BWJ4" s="11"/>
      <x:c r="BWK4" s="11"/>
      <x:c r="BWL4" s="11"/>
      <x:c r="BWM4" s="11"/>
      <x:c r="BWN4" s="11"/>
      <x:c r="BWO4" s="11"/>
      <x:c r="BWP4" s="11"/>
      <x:c r="BWQ4" s="11"/>
      <x:c r="BWR4" s="11"/>
      <x:c r="BWS4" s="11"/>
      <x:c r="BWT4" s="11"/>
      <x:c r="BWU4" s="11"/>
      <x:c r="BWV4" s="11"/>
      <x:c r="BWW4" s="11"/>
      <x:c r="BWX4" s="11"/>
      <x:c r="BWY4" s="11"/>
      <x:c r="BWZ4" s="11"/>
      <x:c r="BXA4" s="11"/>
      <x:c r="BXB4" s="11"/>
      <x:c r="BXC4" s="11"/>
      <x:c r="BXD4" s="11"/>
      <x:c r="BXE4" s="11"/>
      <x:c r="BXF4" s="11"/>
      <x:c r="BXG4" s="11"/>
      <x:c r="BXH4" s="11"/>
      <x:c r="BXI4" s="11"/>
      <x:c r="BXJ4" s="11"/>
      <x:c r="BXK4" s="11"/>
      <x:c r="BXL4" s="11"/>
      <x:c r="BXM4" s="11"/>
      <x:c r="BXN4" s="11"/>
      <x:c r="BXO4" s="11"/>
      <x:c r="BXP4" s="11"/>
      <x:c r="BXQ4" s="11"/>
      <x:c r="BXR4" s="11"/>
      <x:c r="BXS4" s="11"/>
      <x:c r="BXT4" s="11"/>
      <x:c r="BXU4" s="11"/>
      <x:c r="BXV4" s="11"/>
      <x:c r="BXW4" s="11"/>
      <x:c r="BXX4" s="11"/>
      <x:c r="BXY4" s="11"/>
      <x:c r="BXZ4" s="11"/>
      <x:c r="BYA4" s="11"/>
      <x:c r="BYB4" s="11"/>
      <x:c r="BYC4" s="11"/>
      <x:c r="BYD4" s="11"/>
      <x:c r="BYE4" s="11"/>
      <x:c r="BYF4" s="11"/>
      <x:c r="BYG4" s="11"/>
      <x:c r="BYH4" s="11"/>
      <x:c r="BYI4" s="11"/>
      <x:c r="BYJ4" s="11"/>
      <x:c r="BYK4" s="11"/>
      <x:c r="BYL4" s="11"/>
      <x:c r="BYM4" s="11"/>
      <x:c r="BYN4" s="11"/>
      <x:c r="BYO4" s="11"/>
      <x:c r="BYP4" s="11"/>
      <x:c r="BYQ4" s="11"/>
      <x:c r="BYR4" s="11"/>
      <x:c r="BYS4" s="11"/>
      <x:c r="BYT4" s="11"/>
      <x:c r="BYU4" s="11"/>
      <x:c r="BYV4" s="11"/>
      <x:c r="BYW4" s="11"/>
      <x:c r="BYX4" s="11"/>
      <x:c r="BYY4" s="11"/>
      <x:c r="BYZ4" s="11"/>
      <x:c r="BZA4" s="11"/>
      <x:c r="BZB4" s="11"/>
      <x:c r="BZC4" s="11"/>
      <x:c r="BZD4" s="11"/>
      <x:c r="BZE4" s="11"/>
      <x:c r="BZF4" s="11"/>
      <x:c r="BZG4" s="11"/>
      <x:c r="BZH4" s="11"/>
      <x:c r="BZI4" s="11"/>
      <x:c r="BZJ4" s="11"/>
      <x:c r="BZK4" s="11"/>
      <x:c r="BZL4" s="11"/>
      <x:c r="BZM4" s="11"/>
      <x:c r="BZN4" s="11"/>
      <x:c r="BZO4" s="11"/>
      <x:c r="BZP4" s="11"/>
      <x:c r="BZQ4" s="11"/>
      <x:c r="BZR4" s="11"/>
      <x:c r="BZS4" s="11"/>
      <x:c r="BZT4" s="11"/>
      <x:c r="BZU4" s="11"/>
      <x:c r="BZV4" s="11"/>
      <x:c r="BZW4" s="11"/>
      <x:c r="BZX4" s="11"/>
      <x:c r="BZY4" s="11"/>
      <x:c r="BZZ4" s="11"/>
      <x:c r="CAA4" s="11"/>
      <x:c r="CAB4" s="11"/>
      <x:c r="CAC4" s="11"/>
      <x:c r="CAD4" s="11"/>
      <x:c r="CAE4" s="11"/>
      <x:c r="CAF4" s="11"/>
      <x:c r="CAG4" s="11"/>
      <x:c r="CAH4" s="11"/>
      <x:c r="CAI4" s="11"/>
      <x:c r="CAJ4" s="11"/>
      <x:c r="CAK4" s="11"/>
      <x:c r="CAL4" s="11"/>
      <x:c r="CAM4" s="11"/>
      <x:c r="CAN4" s="11"/>
      <x:c r="CAO4" s="11"/>
      <x:c r="CAP4" s="11"/>
      <x:c r="CAQ4" s="11"/>
      <x:c r="CAR4" s="11"/>
      <x:c r="CAS4" s="11"/>
      <x:c r="CAT4" s="11"/>
      <x:c r="CAU4" s="11"/>
      <x:c r="CAV4" s="11"/>
      <x:c r="CAW4" s="11"/>
      <x:c r="CAX4" s="11"/>
      <x:c r="CAY4" s="11"/>
      <x:c r="CAZ4" s="11"/>
      <x:c r="CBA4" s="11"/>
      <x:c r="CBB4" s="11"/>
      <x:c r="CBC4" s="11"/>
      <x:c r="CBD4" s="11"/>
      <x:c r="CBE4" s="11"/>
      <x:c r="CBF4" s="11"/>
      <x:c r="CBG4" s="11"/>
      <x:c r="CBH4" s="11"/>
      <x:c r="CBI4" s="11"/>
      <x:c r="CBJ4" s="11"/>
      <x:c r="CBK4" s="11"/>
      <x:c r="CBL4" s="11"/>
      <x:c r="CBM4" s="11"/>
      <x:c r="CBN4" s="11"/>
      <x:c r="CBO4" s="11"/>
      <x:c r="CBP4" s="11"/>
      <x:c r="CBQ4" s="11"/>
      <x:c r="CBR4" s="11"/>
      <x:c r="CBS4" s="11"/>
      <x:c r="CBT4" s="11"/>
      <x:c r="CBU4" s="11"/>
      <x:c r="CBV4" s="11"/>
      <x:c r="CBW4" s="11"/>
      <x:c r="CBX4" s="11"/>
      <x:c r="CBY4" s="11"/>
      <x:c r="CBZ4" s="11"/>
      <x:c r="CCA4" s="11"/>
      <x:c r="CCB4" s="11"/>
      <x:c r="CCC4" s="11"/>
      <x:c r="CCD4" s="11"/>
      <x:c r="CCE4" s="11"/>
      <x:c r="CCF4" s="11"/>
      <x:c r="CCG4" s="11"/>
      <x:c r="CCH4" s="11"/>
      <x:c r="CCI4" s="11"/>
      <x:c r="CCJ4" s="11"/>
      <x:c r="CCK4" s="11"/>
      <x:c r="CCL4" s="11"/>
      <x:c r="CCM4" s="11"/>
      <x:c r="CCN4" s="11"/>
      <x:c r="CCO4" s="11"/>
      <x:c r="CCP4" s="11"/>
      <x:c r="CCQ4" s="11"/>
      <x:c r="CCR4" s="11"/>
      <x:c r="CCS4" s="11"/>
      <x:c r="CCT4" s="11"/>
      <x:c r="CCU4" s="11"/>
      <x:c r="CCV4" s="11"/>
      <x:c r="CCW4" s="11"/>
      <x:c r="CCX4" s="11"/>
      <x:c r="CCY4" s="11"/>
      <x:c r="CCZ4" s="11"/>
      <x:c r="CDA4" s="11"/>
      <x:c r="CDB4" s="11"/>
      <x:c r="CDC4" s="11"/>
      <x:c r="CDD4" s="11"/>
      <x:c r="CDE4" s="11"/>
      <x:c r="CDF4" s="11"/>
      <x:c r="CDG4" s="11"/>
      <x:c r="CDH4" s="11"/>
      <x:c r="CDI4" s="11"/>
      <x:c r="CDJ4" s="11"/>
      <x:c r="CDK4" s="11"/>
      <x:c r="CDL4" s="11"/>
      <x:c r="CDM4" s="11"/>
      <x:c r="CDN4" s="11"/>
      <x:c r="CDO4" s="11"/>
      <x:c r="CDP4" s="11"/>
      <x:c r="CDQ4" s="11"/>
      <x:c r="CDR4" s="11"/>
      <x:c r="CDS4" s="11"/>
      <x:c r="CDT4" s="11"/>
      <x:c r="CDU4" s="11"/>
      <x:c r="CDV4" s="11"/>
      <x:c r="CDW4" s="11"/>
      <x:c r="CDX4" s="11"/>
      <x:c r="CDY4" s="11"/>
      <x:c r="CDZ4" s="11"/>
      <x:c r="CEA4" s="11"/>
      <x:c r="CEB4" s="11"/>
      <x:c r="CEC4" s="11"/>
      <x:c r="CED4" s="11"/>
      <x:c r="CEE4" s="11"/>
      <x:c r="CEF4" s="11"/>
      <x:c r="CEG4" s="11"/>
      <x:c r="CEH4" s="11"/>
      <x:c r="CEI4" s="11"/>
      <x:c r="CEJ4" s="11"/>
      <x:c r="CEK4" s="11"/>
      <x:c r="CEL4" s="11"/>
      <x:c r="CEM4" s="11"/>
      <x:c r="CEN4" s="11"/>
      <x:c r="CEO4" s="11"/>
      <x:c r="CEP4" s="11"/>
      <x:c r="CEQ4" s="11"/>
      <x:c r="CER4" s="11"/>
      <x:c r="CES4" s="11"/>
      <x:c r="CET4" s="11"/>
      <x:c r="CEU4" s="11"/>
      <x:c r="CEV4" s="11"/>
      <x:c r="CEW4" s="11"/>
      <x:c r="CEX4" s="11"/>
      <x:c r="CEY4" s="11"/>
      <x:c r="CEZ4" s="11"/>
      <x:c r="CFA4" s="11"/>
      <x:c r="CFB4" s="11"/>
      <x:c r="CFC4" s="11"/>
      <x:c r="CFD4" s="11"/>
      <x:c r="CFE4" s="11"/>
      <x:c r="CFF4" s="11"/>
      <x:c r="CFG4" s="11"/>
      <x:c r="CFH4" s="11"/>
      <x:c r="CFI4" s="11"/>
      <x:c r="CFJ4" s="11"/>
      <x:c r="CFK4" s="11"/>
      <x:c r="CFL4" s="11"/>
      <x:c r="CFM4" s="11"/>
      <x:c r="CFN4" s="11"/>
      <x:c r="CFO4" s="11"/>
      <x:c r="CFP4" s="11"/>
      <x:c r="CFQ4" s="11"/>
      <x:c r="CFR4" s="11"/>
      <x:c r="CFS4" s="11"/>
      <x:c r="CFT4" s="11"/>
      <x:c r="CFU4" s="11"/>
      <x:c r="CFV4" s="11"/>
      <x:c r="CFW4" s="11"/>
      <x:c r="CFX4" s="11"/>
      <x:c r="CFY4" s="11"/>
      <x:c r="CFZ4" s="11"/>
      <x:c r="CGA4" s="11"/>
      <x:c r="CGB4" s="11"/>
      <x:c r="CGC4" s="11"/>
      <x:c r="CGD4" s="11"/>
      <x:c r="CGE4" s="11"/>
      <x:c r="CGF4" s="11"/>
      <x:c r="CGG4" s="11"/>
      <x:c r="CGH4" s="11"/>
      <x:c r="CGI4" s="11"/>
      <x:c r="CGJ4" s="11"/>
      <x:c r="CGK4" s="11"/>
      <x:c r="CGL4" s="11"/>
      <x:c r="CGM4" s="11"/>
      <x:c r="CGN4" s="11"/>
      <x:c r="CGO4" s="11"/>
      <x:c r="CGP4" s="11"/>
      <x:c r="CGQ4" s="11"/>
      <x:c r="CGR4" s="11"/>
      <x:c r="CGS4" s="11"/>
      <x:c r="CGT4" s="11"/>
      <x:c r="CGU4" s="11"/>
      <x:c r="CGV4" s="11"/>
      <x:c r="CGW4" s="11"/>
      <x:c r="CGX4" s="11"/>
      <x:c r="CGY4" s="11"/>
      <x:c r="CGZ4" s="11"/>
      <x:c r="CHA4" s="11"/>
      <x:c r="CHB4" s="11"/>
      <x:c r="CHC4" s="11"/>
      <x:c r="CHD4" s="11"/>
      <x:c r="CHE4" s="11"/>
      <x:c r="CHF4" s="11"/>
      <x:c r="CHG4" s="11"/>
      <x:c r="CHH4" s="11"/>
      <x:c r="CHI4" s="11"/>
      <x:c r="CHJ4" s="11"/>
      <x:c r="CHK4" s="11"/>
      <x:c r="CHL4" s="11"/>
      <x:c r="CHM4" s="11"/>
      <x:c r="CHN4" s="11"/>
      <x:c r="CHO4" s="11"/>
      <x:c r="CHP4" s="11"/>
      <x:c r="CHQ4" s="11"/>
      <x:c r="CHR4" s="11"/>
      <x:c r="CHS4" s="11"/>
      <x:c r="CHT4" s="11"/>
      <x:c r="CHU4" s="11"/>
      <x:c r="CHV4" s="11"/>
      <x:c r="CHW4" s="11"/>
      <x:c r="CHX4" s="11"/>
      <x:c r="CHY4" s="11"/>
      <x:c r="CHZ4" s="11"/>
      <x:c r="CIA4" s="11"/>
      <x:c r="CIB4" s="11"/>
      <x:c r="CIC4" s="11"/>
      <x:c r="CID4" s="11"/>
      <x:c r="CIE4" s="11"/>
      <x:c r="CIF4" s="11"/>
      <x:c r="CIG4" s="11"/>
      <x:c r="CIH4" s="11"/>
      <x:c r="CII4" s="11"/>
      <x:c r="CIJ4" s="11"/>
      <x:c r="CIK4" s="11"/>
      <x:c r="CIL4" s="11"/>
      <x:c r="CIM4" s="11"/>
      <x:c r="CIN4" s="11"/>
      <x:c r="CIO4" s="11"/>
      <x:c r="CIP4" s="11"/>
      <x:c r="CIQ4" s="11"/>
      <x:c r="CIR4" s="11"/>
      <x:c r="CIS4" s="11"/>
      <x:c r="CIT4" s="11"/>
      <x:c r="CIU4" s="11"/>
      <x:c r="CIV4" s="11"/>
      <x:c r="CIW4" s="11"/>
      <x:c r="CIX4" s="11"/>
      <x:c r="CIY4" s="11"/>
      <x:c r="CIZ4" s="11"/>
      <x:c r="CJA4" s="11"/>
      <x:c r="CJB4" s="11"/>
      <x:c r="CJC4" s="11"/>
      <x:c r="CJD4" s="11"/>
      <x:c r="CJE4" s="11"/>
      <x:c r="CJF4" s="11"/>
      <x:c r="CJG4" s="11"/>
      <x:c r="CJH4" s="11"/>
      <x:c r="CJI4" s="11"/>
      <x:c r="CJJ4" s="11"/>
      <x:c r="CJK4" s="11"/>
      <x:c r="CJL4" s="11"/>
      <x:c r="CJM4" s="11"/>
      <x:c r="CJN4" s="11"/>
      <x:c r="CJO4" s="11"/>
      <x:c r="CJP4" s="11"/>
      <x:c r="CJQ4" s="11"/>
      <x:c r="CJR4" s="11"/>
      <x:c r="CJS4" s="11"/>
      <x:c r="CJT4" s="11"/>
      <x:c r="CJU4" s="11"/>
      <x:c r="CJV4" s="11"/>
      <x:c r="CJW4" s="11"/>
      <x:c r="CJX4" s="11"/>
      <x:c r="CJY4" s="11"/>
      <x:c r="CJZ4" s="11"/>
      <x:c r="CKA4" s="11"/>
      <x:c r="CKB4" s="11"/>
      <x:c r="CKC4" s="11"/>
      <x:c r="CKD4" s="11"/>
      <x:c r="CKE4" s="11"/>
      <x:c r="CKF4" s="11"/>
      <x:c r="CKG4" s="11"/>
      <x:c r="CKH4" s="11"/>
      <x:c r="CKI4" s="11"/>
      <x:c r="CKJ4" s="11"/>
      <x:c r="CKK4" s="11"/>
      <x:c r="CKL4" s="11"/>
      <x:c r="CKM4" s="11"/>
      <x:c r="CKN4" s="11"/>
      <x:c r="CKO4" s="11"/>
      <x:c r="CKP4" s="11"/>
      <x:c r="CKQ4" s="11"/>
      <x:c r="CKR4" s="11"/>
      <x:c r="CKS4" s="11"/>
      <x:c r="CKT4" s="11"/>
      <x:c r="CKU4" s="11"/>
      <x:c r="CKV4" s="11"/>
      <x:c r="CKW4" s="11"/>
      <x:c r="CKX4" s="11"/>
      <x:c r="CKY4" s="11"/>
      <x:c r="CKZ4" s="11"/>
      <x:c r="CLA4" s="11"/>
      <x:c r="CLB4" s="11"/>
      <x:c r="CLC4" s="11"/>
      <x:c r="CLD4" s="11"/>
      <x:c r="CLE4" s="11"/>
      <x:c r="CLF4" s="11"/>
      <x:c r="CLG4" s="11"/>
      <x:c r="CLH4" s="11"/>
      <x:c r="CLI4" s="11"/>
      <x:c r="CLJ4" s="11"/>
      <x:c r="CLK4" s="11"/>
      <x:c r="CLL4" s="11"/>
      <x:c r="CLM4" s="11"/>
      <x:c r="CLN4" s="11"/>
      <x:c r="CLO4" s="11"/>
      <x:c r="CLP4" s="11"/>
      <x:c r="CLQ4" s="11"/>
      <x:c r="CLR4" s="11"/>
      <x:c r="CLS4" s="11"/>
      <x:c r="CLT4" s="11"/>
      <x:c r="CLU4" s="11"/>
      <x:c r="CLV4" s="11"/>
      <x:c r="CLW4" s="11"/>
      <x:c r="CLX4" s="11"/>
      <x:c r="CLY4" s="11"/>
      <x:c r="CLZ4" s="11"/>
      <x:c r="CMA4" s="11"/>
      <x:c r="CMB4" s="11"/>
      <x:c r="CMC4" s="11"/>
      <x:c r="CMD4" s="11"/>
      <x:c r="CME4" s="11"/>
      <x:c r="CMF4" s="11"/>
      <x:c r="CMG4" s="11"/>
      <x:c r="CMH4" s="11"/>
      <x:c r="CMI4" s="11"/>
      <x:c r="CMJ4" s="11"/>
      <x:c r="CMK4" s="11"/>
      <x:c r="CML4" s="11"/>
      <x:c r="CMM4" s="11"/>
      <x:c r="CMN4" s="11"/>
      <x:c r="CMO4" s="11"/>
      <x:c r="CMP4" s="11"/>
      <x:c r="CMQ4" s="11"/>
      <x:c r="CMR4" s="11"/>
      <x:c r="CMS4" s="11"/>
      <x:c r="CMT4" s="11"/>
      <x:c r="CMU4" s="11"/>
      <x:c r="CMV4" s="11"/>
      <x:c r="CMW4" s="11"/>
      <x:c r="CMX4" s="11"/>
      <x:c r="CMY4" s="11"/>
      <x:c r="CMZ4" s="11"/>
      <x:c r="CNA4" s="11"/>
      <x:c r="CNB4" s="11"/>
      <x:c r="CNC4" s="11"/>
      <x:c r="CND4" s="11"/>
      <x:c r="CNE4" s="11"/>
      <x:c r="CNF4" s="11"/>
      <x:c r="CNG4" s="11"/>
      <x:c r="CNH4" s="11"/>
      <x:c r="CNI4" s="11"/>
      <x:c r="CNJ4" s="11"/>
      <x:c r="CNK4" s="11"/>
      <x:c r="CNL4" s="11"/>
      <x:c r="CNM4" s="11"/>
      <x:c r="CNN4" s="11"/>
      <x:c r="CNO4" s="11"/>
      <x:c r="CNP4" s="11"/>
      <x:c r="CNQ4" s="11"/>
      <x:c r="CNR4" s="11"/>
      <x:c r="CNS4" s="11"/>
      <x:c r="CNT4" s="11"/>
      <x:c r="CNU4" s="11"/>
      <x:c r="CNV4" s="11"/>
      <x:c r="CNW4" s="11"/>
      <x:c r="CNX4" s="11"/>
      <x:c r="CNY4" s="11"/>
      <x:c r="CNZ4" s="11"/>
      <x:c r="COA4" s="11"/>
      <x:c r="COB4" s="11"/>
      <x:c r="COC4" s="11"/>
      <x:c r="COD4" s="11"/>
      <x:c r="COE4" s="11"/>
      <x:c r="COF4" s="11"/>
      <x:c r="COG4" s="11"/>
      <x:c r="COH4" s="11"/>
      <x:c r="COI4" s="11"/>
      <x:c r="COJ4" s="11"/>
      <x:c r="COK4" s="11"/>
      <x:c r="COL4" s="11"/>
      <x:c r="COM4" s="11"/>
      <x:c r="CON4" s="11"/>
      <x:c r="COO4" s="11"/>
      <x:c r="COP4" s="11"/>
      <x:c r="COQ4" s="11"/>
      <x:c r="COR4" s="11"/>
      <x:c r="COS4" s="11"/>
      <x:c r="COT4" s="11"/>
      <x:c r="COU4" s="11"/>
      <x:c r="COV4" s="11"/>
      <x:c r="COW4" s="11"/>
      <x:c r="COX4" s="11"/>
      <x:c r="COY4" s="11"/>
      <x:c r="COZ4" s="11"/>
      <x:c r="CPA4" s="11"/>
      <x:c r="CPB4" s="11"/>
      <x:c r="CPC4" s="11"/>
      <x:c r="CPD4" s="11"/>
      <x:c r="CPE4" s="11"/>
      <x:c r="CPF4" s="11"/>
      <x:c r="CPG4" s="11"/>
      <x:c r="CPH4" s="11"/>
      <x:c r="CPI4" s="11"/>
      <x:c r="CPJ4" s="11"/>
      <x:c r="CPK4" s="11"/>
      <x:c r="CPL4" s="11"/>
      <x:c r="CPM4" s="11"/>
      <x:c r="CPN4" s="11"/>
      <x:c r="CPO4" s="11"/>
      <x:c r="CPP4" s="11"/>
      <x:c r="CPQ4" s="11"/>
      <x:c r="CPR4" s="11"/>
      <x:c r="CPS4" s="11"/>
      <x:c r="CPT4" s="11"/>
      <x:c r="CPU4" s="11"/>
      <x:c r="CPV4" s="11"/>
      <x:c r="CPW4" s="11"/>
      <x:c r="CPX4" s="11"/>
      <x:c r="CPY4" s="11"/>
      <x:c r="CPZ4" s="11"/>
      <x:c r="CQA4" s="11"/>
      <x:c r="CQB4" s="11"/>
      <x:c r="CQC4" s="11"/>
      <x:c r="CQD4" s="11"/>
      <x:c r="CQE4" s="11"/>
      <x:c r="CQF4" s="11"/>
      <x:c r="CQG4" s="11"/>
      <x:c r="CQH4" s="11"/>
      <x:c r="CQI4" s="11"/>
      <x:c r="CQJ4" s="11"/>
      <x:c r="CQK4" s="11"/>
      <x:c r="CQL4" s="11"/>
      <x:c r="CQM4" s="11"/>
      <x:c r="CQN4" s="11"/>
      <x:c r="CQO4" s="11"/>
      <x:c r="CQP4" s="11"/>
      <x:c r="CQQ4" s="11"/>
      <x:c r="CQR4" s="11"/>
      <x:c r="CQS4" s="11"/>
      <x:c r="CQT4" s="11"/>
      <x:c r="CQU4" s="11"/>
      <x:c r="CQV4" s="11"/>
      <x:c r="CQW4" s="11"/>
      <x:c r="CQX4" s="11"/>
      <x:c r="CQY4" s="11"/>
      <x:c r="CQZ4" s="11"/>
      <x:c r="CRA4" s="11"/>
      <x:c r="CRB4" s="11"/>
      <x:c r="CRC4" s="11"/>
      <x:c r="CRD4" s="11"/>
      <x:c r="CRE4" s="11"/>
      <x:c r="CRF4" s="11"/>
      <x:c r="CRG4" s="11"/>
      <x:c r="CRH4" s="11"/>
      <x:c r="CRI4" s="11"/>
      <x:c r="CRJ4" s="11"/>
      <x:c r="CRK4" s="11"/>
      <x:c r="CRL4" s="11"/>
      <x:c r="CRM4" s="11"/>
      <x:c r="CRN4" s="11"/>
      <x:c r="CRO4" s="11"/>
      <x:c r="CRP4" s="11"/>
      <x:c r="CRQ4" s="11"/>
      <x:c r="CRR4" s="11"/>
      <x:c r="CRS4" s="11"/>
      <x:c r="CRT4" s="11"/>
      <x:c r="CRU4" s="11"/>
      <x:c r="CRV4" s="11"/>
      <x:c r="CRW4" s="11"/>
      <x:c r="CRX4" s="11"/>
      <x:c r="CRY4" s="11"/>
      <x:c r="CRZ4" s="11"/>
      <x:c r="CSA4" s="11"/>
      <x:c r="CSB4" s="11"/>
      <x:c r="CSC4" s="11"/>
      <x:c r="CSD4" s="11"/>
      <x:c r="CSE4" s="11"/>
      <x:c r="CSF4" s="11"/>
      <x:c r="CSG4" s="11"/>
      <x:c r="CSH4" s="11"/>
      <x:c r="CSI4" s="11"/>
      <x:c r="CSJ4" s="11"/>
      <x:c r="CSK4" s="11"/>
      <x:c r="CSL4" s="11"/>
      <x:c r="CSM4" s="11"/>
      <x:c r="CSN4" s="11"/>
      <x:c r="CSO4" s="11"/>
      <x:c r="CSP4" s="11"/>
      <x:c r="CSQ4" s="11"/>
      <x:c r="CSR4" s="11"/>
      <x:c r="CSS4" s="11"/>
      <x:c r="CST4" s="11"/>
      <x:c r="CSU4" s="11"/>
      <x:c r="CSV4" s="11"/>
      <x:c r="CSW4" s="11"/>
      <x:c r="CSX4" s="11"/>
      <x:c r="CSY4" s="11"/>
      <x:c r="CSZ4" s="11"/>
      <x:c r="CTA4" s="11"/>
      <x:c r="CTB4" s="11"/>
      <x:c r="CTC4" s="11"/>
      <x:c r="CTD4" s="11"/>
      <x:c r="CTE4" s="11"/>
      <x:c r="CTF4" s="11"/>
      <x:c r="CTG4" s="11"/>
      <x:c r="CTH4" s="11"/>
      <x:c r="CTI4" s="11"/>
      <x:c r="CTJ4" s="11"/>
      <x:c r="CTK4" s="11"/>
      <x:c r="CTL4" s="11"/>
      <x:c r="CTM4" s="11"/>
      <x:c r="CTN4" s="11"/>
      <x:c r="CTO4" s="11"/>
      <x:c r="CTP4" s="11"/>
      <x:c r="CTQ4" s="11"/>
      <x:c r="CTR4" s="11"/>
      <x:c r="CTS4" s="11"/>
      <x:c r="CTT4" s="11"/>
      <x:c r="CTU4" s="11"/>
      <x:c r="CTV4" s="11"/>
      <x:c r="CTW4" s="11"/>
      <x:c r="CTX4" s="11"/>
      <x:c r="CTY4" s="11"/>
      <x:c r="CTZ4" s="11"/>
      <x:c r="CUA4" s="11"/>
      <x:c r="CUB4" s="11"/>
      <x:c r="CUC4" s="11"/>
      <x:c r="CUD4" s="11"/>
      <x:c r="CUE4" s="11"/>
      <x:c r="CUF4" s="11"/>
      <x:c r="CUG4" s="11"/>
      <x:c r="CUH4" s="11"/>
      <x:c r="CUI4" s="11"/>
      <x:c r="CUJ4" s="11"/>
      <x:c r="CUK4" s="11"/>
      <x:c r="CUL4" s="11"/>
      <x:c r="CUM4" s="11"/>
      <x:c r="CUN4" s="11"/>
      <x:c r="CUO4" s="11"/>
      <x:c r="CUP4" s="11"/>
      <x:c r="CUQ4" s="11"/>
      <x:c r="CUR4" s="11"/>
      <x:c r="CUS4" s="11"/>
      <x:c r="CUT4" s="11"/>
      <x:c r="CUU4" s="11"/>
      <x:c r="CUV4" s="11"/>
      <x:c r="CUW4" s="11"/>
      <x:c r="CUX4" s="11"/>
      <x:c r="CUY4" s="11"/>
      <x:c r="CUZ4" s="11"/>
      <x:c r="CVA4" s="11"/>
      <x:c r="CVB4" s="11"/>
      <x:c r="CVC4" s="11"/>
      <x:c r="CVD4" s="11"/>
      <x:c r="CVE4" s="11"/>
      <x:c r="CVF4" s="11"/>
      <x:c r="CVG4" s="11"/>
      <x:c r="CVH4" s="11"/>
      <x:c r="CVI4" s="11"/>
      <x:c r="CVJ4" s="11"/>
      <x:c r="CVK4" s="11"/>
      <x:c r="CVL4" s="11"/>
      <x:c r="CVM4" s="11"/>
      <x:c r="CVN4" s="11"/>
      <x:c r="CVO4" s="11"/>
      <x:c r="CVP4" s="11"/>
      <x:c r="CVQ4" s="11"/>
      <x:c r="CVR4" s="11"/>
      <x:c r="CVS4" s="11"/>
      <x:c r="CVT4" s="11"/>
      <x:c r="CVU4" s="11"/>
      <x:c r="CVV4" s="11"/>
      <x:c r="CVW4" s="11"/>
      <x:c r="CVX4" s="11"/>
      <x:c r="CVY4" s="11"/>
      <x:c r="CVZ4" s="11"/>
      <x:c r="CWA4" s="11"/>
      <x:c r="CWB4" s="11"/>
      <x:c r="CWC4" s="11"/>
      <x:c r="CWD4" s="11"/>
      <x:c r="CWE4" s="11"/>
      <x:c r="CWF4" s="11"/>
      <x:c r="CWG4" s="11"/>
      <x:c r="CWH4" s="11"/>
      <x:c r="CWI4" s="11"/>
      <x:c r="CWJ4" s="11"/>
      <x:c r="CWK4" s="11"/>
      <x:c r="CWL4" s="11"/>
      <x:c r="CWM4" s="11"/>
      <x:c r="CWN4" s="11"/>
      <x:c r="CWO4" s="11"/>
      <x:c r="CWP4" s="11"/>
      <x:c r="CWQ4" s="11"/>
      <x:c r="CWR4" s="11"/>
      <x:c r="CWS4" s="11"/>
      <x:c r="CWT4" s="11"/>
      <x:c r="CWU4" s="11"/>
      <x:c r="CWV4" s="11"/>
      <x:c r="CWW4" s="11"/>
      <x:c r="CWX4" s="11"/>
      <x:c r="CWY4" s="11"/>
      <x:c r="CWZ4" s="11"/>
      <x:c r="CXA4" s="11"/>
      <x:c r="CXB4" s="11"/>
      <x:c r="CXC4" s="11"/>
      <x:c r="CXD4" s="11"/>
      <x:c r="CXE4" s="11"/>
      <x:c r="CXF4" s="11"/>
      <x:c r="CXG4" s="11"/>
      <x:c r="CXH4" s="11"/>
      <x:c r="CXI4" s="11"/>
      <x:c r="CXJ4" s="11"/>
      <x:c r="CXK4" s="11"/>
      <x:c r="CXL4" s="11"/>
      <x:c r="CXM4" s="11"/>
      <x:c r="CXN4" s="11"/>
      <x:c r="CXO4" s="11"/>
      <x:c r="CXP4" s="11"/>
      <x:c r="CXQ4" s="11"/>
      <x:c r="CXR4" s="11"/>
      <x:c r="CXS4" s="11"/>
      <x:c r="CXT4" s="11"/>
      <x:c r="CXU4" s="11"/>
      <x:c r="CXV4" s="11"/>
      <x:c r="CXW4" s="11"/>
      <x:c r="CXX4" s="11"/>
      <x:c r="CXY4" s="11"/>
      <x:c r="CXZ4" s="11"/>
      <x:c r="CYA4" s="11"/>
      <x:c r="CYB4" s="11"/>
      <x:c r="CYC4" s="11"/>
      <x:c r="CYD4" s="11"/>
      <x:c r="CYE4" s="11"/>
      <x:c r="CYF4" s="11"/>
      <x:c r="CYG4" s="11"/>
      <x:c r="CYH4" s="11"/>
      <x:c r="CYI4" s="11"/>
      <x:c r="CYJ4" s="11"/>
      <x:c r="CYK4" s="11"/>
      <x:c r="CYL4" s="11"/>
      <x:c r="CYM4" s="11"/>
      <x:c r="CYN4" s="11"/>
      <x:c r="CYO4" s="11"/>
      <x:c r="CYP4" s="11"/>
      <x:c r="CYQ4" s="11"/>
      <x:c r="CYR4" s="11"/>
      <x:c r="CYS4" s="11"/>
      <x:c r="CYT4" s="11"/>
      <x:c r="CYU4" s="11"/>
      <x:c r="CYV4" s="11"/>
      <x:c r="CYW4" s="11"/>
      <x:c r="CYX4" s="11"/>
      <x:c r="CYY4" s="11"/>
      <x:c r="CYZ4" s="11"/>
      <x:c r="CZA4" s="11"/>
      <x:c r="CZB4" s="11"/>
      <x:c r="CZC4" s="11"/>
      <x:c r="CZD4" s="11"/>
      <x:c r="CZE4" s="11"/>
      <x:c r="CZF4" s="11"/>
      <x:c r="CZG4" s="11"/>
      <x:c r="CZH4" s="11"/>
      <x:c r="CZI4" s="11"/>
      <x:c r="CZJ4" s="11"/>
      <x:c r="CZK4" s="11"/>
      <x:c r="CZL4" s="11"/>
      <x:c r="CZM4" s="11"/>
      <x:c r="CZN4" s="11"/>
      <x:c r="CZO4" s="11"/>
      <x:c r="CZP4" s="11"/>
      <x:c r="CZQ4" s="11"/>
      <x:c r="CZR4" s="11"/>
      <x:c r="CZS4" s="11"/>
      <x:c r="CZT4" s="11"/>
      <x:c r="CZU4" s="11"/>
      <x:c r="CZV4" s="11"/>
      <x:c r="CZW4" s="11"/>
      <x:c r="CZX4" s="11"/>
      <x:c r="CZY4" s="11"/>
      <x:c r="CZZ4" s="11"/>
      <x:c r="DAA4" s="11"/>
      <x:c r="DAB4" s="11"/>
      <x:c r="DAC4" s="11"/>
      <x:c r="DAD4" s="11"/>
      <x:c r="DAE4" s="11"/>
      <x:c r="DAF4" s="11"/>
      <x:c r="DAG4" s="11"/>
      <x:c r="DAH4" s="11"/>
      <x:c r="DAI4" s="11"/>
      <x:c r="DAJ4" s="11"/>
      <x:c r="DAK4" s="11"/>
      <x:c r="DAL4" s="11"/>
      <x:c r="DAM4" s="11"/>
      <x:c r="DAN4" s="11"/>
      <x:c r="DAO4" s="11"/>
      <x:c r="DAP4" s="11"/>
      <x:c r="DAQ4" s="11"/>
      <x:c r="DAR4" s="11"/>
      <x:c r="DAS4" s="11"/>
      <x:c r="DAT4" s="11"/>
      <x:c r="DAU4" s="11"/>
      <x:c r="DAV4" s="11"/>
      <x:c r="DAW4" s="11"/>
      <x:c r="DAX4" s="11"/>
      <x:c r="DAY4" s="11"/>
      <x:c r="DAZ4" s="11"/>
      <x:c r="DBA4" s="11"/>
      <x:c r="DBB4" s="11"/>
      <x:c r="DBC4" s="11"/>
      <x:c r="DBD4" s="11"/>
      <x:c r="DBE4" s="11"/>
      <x:c r="DBF4" s="11"/>
      <x:c r="DBG4" s="11"/>
      <x:c r="DBH4" s="11"/>
      <x:c r="DBI4" s="11"/>
      <x:c r="DBJ4" s="11"/>
      <x:c r="DBK4" s="11"/>
      <x:c r="DBL4" s="11"/>
      <x:c r="DBM4" s="11"/>
      <x:c r="DBN4" s="11"/>
      <x:c r="DBO4" s="11"/>
      <x:c r="DBP4" s="11"/>
      <x:c r="DBQ4" s="11"/>
      <x:c r="DBR4" s="11"/>
      <x:c r="DBS4" s="11"/>
      <x:c r="DBT4" s="11"/>
      <x:c r="DBU4" s="11"/>
      <x:c r="DBV4" s="11"/>
      <x:c r="DBW4" s="11"/>
      <x:c r="DBX4" s="11"/>
      <x:c r="DBY4" s="11"/>
      <x:c r="DBZ4" s="11"/>
      <x:c r="DCA4" s="11"/>
      <x:c r="DCB4" s="11"/>
      <x:c r="DCC4" s="11"/>
      <x:c r="DCD4" s="11"/>
      <x:c r="DCE4" s="11"/>
      <x:c r="DCF4" s="11"/>
      <x:c r="DCG4" s="11"/>
      <x:c r="DCH4" s="11"/>
      <x:c r="DCI4" s="11"/>
      <x:c r="DCJ4" s="11"/>
      <x:c r="DCK4" s="11"/>
      <x:c r="DCL4" s="11"/>
      <x:c r="DCM4" s="11"/>
      <x:c r="DCN4" s="11"/>
      <x:c r="DCO4" s="11"/>
      <x:c r="DCP4" s="11"/>
      <x:c r="DCQ4" s="11"/>
      <x:c r="DCR4" s="11"/>
      <x:c r="DCS4" s="11"/>
      <x:c r="DCT4" s="11"/>
      <x:c r="DCU4" s="11"/>
      <x:c r="DCV4" s="11"/>
      <x:c r="DCW4" s="11"/>
      <x:c r="DCX4" s="11"/>
      <x:c r="DCY4" s="11"/>
      <x:c r="DCZ4" s="11"/>
      <x:c r="DDA4" s="11"/>
      <x:c r="DDB4" s="11"/>
      <x:c r="DDC4" s="11"/>
      <x:c r="DDD4" s="11"/>
      <x:c r="DDE4" s="11"/>
      <x:c r="DDF4" s="11"/>
      <x:c r="DDG4" s="11"/>
      <x:c r="DDH4" s="11"/>
      <x:c r="DDI4" s="11"/>
      <x:c r="DDJ4" s="11"/>
      <x:c r="DDK4" s="11"/>
      <x:c r="DDL4" s="11"/>
      <x:c r="DDM4" s="11"/>
      <x:c r="DDN4" s="11"/>
      <x:c r="DDO4" s="11"/>
      <x:c r="DDP4" s="11"/>
      <x:c r="DDQ4" s="11"/>
      <x:c r="DDR4" s="11"/>
      <x:c r="DDS4" s="11"/>
      <x:c r="DDT4" s="11"/>
      <x:c r="DDU4" s="11"/>
      <x:c r="DDV4" s="11"/>
      <x:c r="DDW4" s="11"/>
      <x:c r="DDX4" s="11"/>
      <x:c r="DDY4" s="11"/>
      <x:c r="DDZ4" s="11"/>
      <x:c r="DEA4" s="11"/>
      <x:c r="DEB4" s="11"/>
      <x:c r="DEC4" s="11"/>
      <x:c r="DED4" s="11"/>
      <x:c r="DEE4" s="11"/>
      <x:c r="DEF4" s="11"/>
      <x:c r="DEG4" s="11"/>
      <x:c r="DEH4" s="11"/>
      <x:c r="DEI4" s="11"/>
      <x:c r="DEJ4" s="11"/>
      <x:c r="DEK4" s="11"/>
      <x:c r="DEL4" s="11"/>
      <x:c r="DEM4" s="11"/>
      <x:c r="DEN4" s="11"/>
      <x:c r="DEO4" s="11"/>
      <x:c r="DEP4" s="11"/>
      <x:c r="DEQ4" s="11"/>
      <x:c r="DER4" s="11"/>
      <x:c r="DES4" s="11"/>
      <x:c r="DET4" s="11"/>
      <x:c r="DEU4" s="11"/>
      <x:c r="DEV4" s="11"/>
      <x:c r="DEW4" s="11"/>
      <x:c r="DEX4" s="11"/>
      <x:c r="DEY4" s="11"/>
      <x:c r="DEZ4" s="11"/>
      <x:c r="DFA4" s="11"/>
      <x:c r="DFB4" s="11"/>
      <x:c r="DFC4" s="11"/>
      <x:c r="DFD4" s="11"/>
      <x:c r="DFE4" s="11"/>
      <x:c r="DFF4" s="11"/>
      <x:c r="DFG4" s="11"/>
      <x:c r="DFH4" s="11"/>
      <x:c r="DFI4" s="11"/>
      <x:c r="DFJ4" s="11"/>
      <x:c r="DFK4" s="11"/>
      <x:c r="DFL4" s="11"/>
      <x:c r="DFM4" s="11"/>
      <x:c r="DFN4" s="11"/>
      <x:c r="DFO4" s="11"/>
      <x:c r="DFP4" s="11"/>
      <x:c r="DFQ4" s="11"/>
      <x:c r="DFR4" s="11"/>
      <x:c r="DFS4" s="11"/>
      <x:c r="DFT4" s="11"/>
      <x:c r="DFU4" s="11"/>
      <x:c r="DFV4" s="11"/>
      <x:c r="DFW4" s="11"/>
      <x:c r="DFX4" s="11"/>
      <x:c r="DFY4" s="11"/>
      <x:c r="DFZ4" s="11"/>
      <x:c r="DGA4" s="11"/>
      <x:c r="DGB4" s="11"/>
      <x:c r="DGC4" s="11"/>
      <x:c r="DGD4" s="11"/>
      <x:c r="DGE4" s="11"/>
      <x:c r="DGF4" s="11"/>
      <x:c r="DGG4" s="11"/>
      <x:c r="DGH4" s="11"/>
      <x:c r="DGI4" s="11"/>
      <x:c r="DGJ4" s="11"/>
      <x:c r="DGK4" s="11"/>
      <x:c r="DGL4" s="11"/>
      <x:c r="DGM4" s="11"/>
      <x:c r="DGN4" s="11"/>
      <x:c r="DGO4" s="11"/>
      <x:c r="DGP4" s="11"/>
      <x:c r="DGQ4" s="11"/>
      <x:c r="DGR4" s="11"/>
      <x:c r="DGS4" s="11"/>
      <x:c r="DGT4" s="11"/>
      <x:c r="DGU4" s="11"/>
      <x:c r="DGV4" s="11"/>
      <x:c r="DGW4" s="11"/>
      <x:c r="DGX4" s="11"/>
      <x:c r="DGY4" s="11"/>
      <x:c r="DGZ4" s="11"/>
      <x:c r="DHA4" s="11"/>
      <x:c r="DHB4" s="11"/>
      <x:c r="DHC4" s="11"/>
      <x:c r="DHD4" s="11"/>
      <x:c r="DHE4" s="11"/>
      <x:c r="DHF4" s="11"/>
      <x:c r="DHG4" s="11"/>
      <x:c r="DHH4" s="11"/>
      <x:c r="DHI4" s="11"/>
      <x:c r="DHJ4" s="11"/>
      <x:c r="DHK4" s="11"/>
      <x:c r="DHL4" s="11"/>
      <x:c r="DHM4" s="11"/>
      <x:c r="DHN4" s="11"/>
      <x:c r="DHO4" s="11"/>
      <x:c r="DHP4" s="11"/>
      <x:c r="DHQ4" s="11"/>
      <x:c r="DHR4" s="11"/>
      <x:c r="DHS4" s="11"/>
      <x:c r="DHT4" s="11"/>
      <x:c r="DHU4" s="11"/>
      <x:c r="DHV4" s="11"/>
      <x:c r="DHW4" s="11"/>
      <x:c r="DHX4" s="11"/>
      <x:c r="DHY4" s="11"/>
      <x:c r="DHZ4" s="11"/>
      <x:c r="DIA4" s="11"/>
      <x:c r="DIB4" s="11"/>
      <x:c r="DIC4" s="11"/>
      <x:c r="DID4" s="11"/>
      <x:c r="DIE4" s="11"/>
      <x:c r="DIF4" s="11"/>
      <x:c r="DIG4" s="11"/>
      <x:c r="DIH4" s="11"/>
      <x:c r="DII4" s="11"/>
      <x:c r="DIJ4" s="11"/>
      <x:c r="DIK4" s="11"/>
      <x:c r="DIL4" s="11"/>
      <x:c r="DIM4" s="11"/>
      <x:c r="DIN4" s="11"/>
      <x:c r="DIO4" s="11"/>
      <x:c r="DIP4" s="11"/>
      <x:c r="DIQ4" s="11"/>
      <x:c r="DIR4" s="11"/>
      <x:c r="DIS4" s="11"/>
      <x:c r="DIT4" s="11"/>
      <x:c r="DIU4" s="11"/>
      <x:c r="DIV4" s="11"/>
      <x:c r="DIW4" s="11"/>
      <x:c r="DIX4" s="11"/>
      <x:c r="DIY4" s="11"/>
      <x:c r="DIZ4" s="11"/>
      <x:c r="DJA4" s="11"/>
      <x:c r="DJB4" s="11"/>
      <x:c r="DJC4" s="11"/>
      <x:c r="DJD4" s="11"/>
      <x:c r="DJE4" s="11"/>
      <x:c r="DJF4" s="11"/>
      <x:c r="DJG4" s="11"/>
      <x:c r="DJH4" s="11"/>
      <x:c r="DJI4" s="11"/>
      <x:c r="DJJ4" s="11"/>
      <x:c r="DJK4" s="11"/>
      <x:c r="DJL4" s="11"/>
      <x:c r="DJM4" s="11"/>
      <x:c r="DJN4" s="11"/>
      <x:c r="DJO4" s="11"/>
      <x:c r="DJP4" s="11"/>
      <x:c r="DJQ4" s="11"/>
      <x:c r="DJR4" s="11"/>
      <x:c r="DJS4" s="11"/>
      <x:c r="DJT4" s="11"/>
      <x:c r="DJU4" s="11"/>
      <x:c r="DJV4" s="11"/>
      <x:c r="DJW4" s="11"/>
      <x:c r="DJX4" s="11"/>
      <x:c r="DJY4" s="11"/>
      <x:c r="DJZ4" s="11"/>
      <x:c r="DKA4" s="11"/>
      <x:c r="DKB4" s="11"/>
      <x:c r="DKC4" s="11"/>
      <x:c r="DKD4" s="11"/>
      <x:c r="DKE4" s="11"/>
      <x:c r="DKF4" s="11"/>
      <x:c r="DKG4" s="11"/>
      <x:c r="DKH4" s="11"/>
      <x:c r="DKI4" s="11"/>
      <x:c r="DKJ4" s="11"/>
      <x:c r="DKK4" s="11"/>
      <x:c r="DKL4" s="11"/>
      <x:c r="DKM4" s="11"/>
      <x:c r="DKN4" s="11"/>
      <x:c r="DKO4" s="11"/>
      <x:c r="DKP4" s="11"/>
      <x:c r="DKQ4" s="11"/>
      <x:c r="DKR4" s="11"/>
      <x:c r="DKS4" s="11"/>
      <x:c r="DKT4" s="11"/>
      <x:c r="DKU4" s="11"/>
      <x:c r="DKV4" s="11"/>
      <x:c r="DKW4" s="11"/>
      <x:c r="DKX4" s="11"/>
      <x:c r="DKY4" s="11"/>
      <x:c r="DKZ4" s="11"/>
      <x:c r="DLA4" s="11"/>
      <x:c r="DLB4" s="11"/>
      <x:c r="DLC4" s="11"/>
      <x:c r="DLD4" s="11"/>
      <x:c r="DLE4" s="11"/>
      <x:c r="DLF4" s="11"/>
      <x:c r="DLG4" s="11"/>
      <x:c r="DLH4" s="11"/>
      <x:c r="DLI4" s="11"/>
      <x:c r="DLJ4" s="11"/>
      <x:c r="DLK4" s="11"/>
      <x:c r="DLL4" s="11"/>
      <x:c r="DLM4" s="11"/>
      <x:c r="DLN4" s="11"/>
      <x:c r="DLO4" s="11"/>
      <x:c r="DLP4" s="11"/>
      <x:c r="DLQ4" s="11"/>
      <x:c r="DLR4" s="11"/>
      <x:c r="DLS4" s="11"/>
      <x:c r="DLT4" s="11"/>
      <x:c r="DLU4" s="11"/>
      <x:c r="DLV4" s="11"/>
      <x:c r="DLW4" s="11"/>
      <x:c r="DLX4" s="11"/>
      <x:c r="DLY4" s="11"/>
      <x:c r="DLZ4" s="11"/>
      <x:c r="DMA4" s="11"/>
      <x:c r="DMB4" s="11"/>
      <x:c r="DMC4" s="11"/>
      <x:c r="DMD4" s="11"/>
      <x:c r="DME4" s="11"/>
      <x:c r="DMF4" s="11"/>
      <x:c r="DMG4" s="11"/>
      <x:c r="DMH4" s="11"/>
      <x:c r="DMI4" s="11"/>
      <x:c r="DMJ4" s="11"/>
      <x:c r="DMK4" s="11"/>
      <x:c r="DML4" s="11"/>
      <x:c r="DMM4" s="11"/>
      <x:c r="DMN4" s="11"/>
      <x:c r="DMO4" s="11"/>
      <x:c r="DMP4" s="11"/>
      <x:c r="DMQ4" s="11"/>
      <x:c r="DMR4" s="11"/>
      <x:c r="DMS4" s="11"/>
      <x:c r="DMT4" s="11"/>
      <x:c r="DMU4" s="11"/>
      <x:c r="DMV4" s="11"/>
      <x:c r="DMW4" s="11"/>
      <x:c r="DMX4" s="11"/>
      <x:c r="DMY4" s="11"/>
      <x:c r="DMZ4" s="11"/>
      <x:c r="DNA4" s="11"/>
      <x:c r="DNB4" s="11"/>
      <x:c r="DNC4" s="11"/>
      <x:c r="DND4" s="11"/>
      <x:c r="DNE4" s="11"/>
      <x:c r="DNF4" s="11"/>
      <x:c r="DNG4" s="11"/>
      <x:c r="DNH4" s="11"/>
      <x:c r="DNI4" s="11"/>
      <x:c r="DNJ4" s="11"/>
      <x:c r="DNK4" s="11"/>
      <x:c r="DNL4" s="11"/>
      <x:c r="DNM4" s="11"/>
      <x:c r="DNN4" s="11"/>
      <x:c r="DNO4" s="11"/>
      <x:c r="DNP4" s="11"/>
      <x:c r="DNQ4" s="11"/>
      <x:c r="DNR4" s="11"/>
      <x:c r="DNS4" s="11"/>
      <x:c r="DNT4" s="11"/>
      <x:c r="DNU4" s="11"/>
      <x:c r="DNV4" s="11"/>
      <x:c r="DNW4" s="11"/>
      <x:c r="DNX4" s="11"/>
      <x:c r="DNY4" s="11"/>
      <x:c r="DNZ4" s="11"/>
      <x:c r="DOA4" s="11"/>
      <x:c r="DOB4" s="11"/>
      <x:c r="DOC4" s="11"/>
      <x:c r="DOD4" s="11"/>
      <x:c r="DOE4" s="11"/>
      <x:c r="DOF4" s="11"/>
      <x:c r="DOG4" s="11"/>
      <x:c r="DOH4" s="11"/>
      <x:c r="DOI4" s="11"/>
      <x:c r="DOJ4" s="11"/>
      <x:c r="DOK4" s="11"/>
      <x:c r="DOL4" s="11"/>
      <x:c r="DOM4" s="11"/>
      <x:c r="DON4" s="11"/>
      <x:c r="DOO4" s="11"/>
      <x:c r="DOP4" s="11"/>
      <x:c r="DOQ4" s="11"/>
      <x:c r="DOR4" s="11"/>
      <x:c r="DOS4" s="11"/>
      <x:c r="DOT4" s="11"/>
      <x:c r="DOU4" s="11"/>
      <x:c r="DOV4" s="11"/>
      <x:c r="DOW4" s="11"/>
      <x:c r="DOX4" s="11"/>
      <x:c r="DOY4" s="11"/>
      <x:c r="DOZ4" s="11"/>
      <x:c r="DPA4" s="11"/>
      <x:c r="DPB4" s="11"/>
      <x:c r="DPC4" s="11"/>
      <x:c r="DPD4" s="11"/>
      <x:c r="DPE4" s="11"/>
      <x:c r="DPF4" s="11"/>
      <x:c r="DPG4" s="11"/>
      <x:c r="DPH4" s="11"/>
      <x:c r="DPI4" s="11"/>
      <x:c r="DPJ4" s="11"/>
      <x:c r="DPK4" s="11"/>
      <x:c r="DPL4" s="11"/>
      <x:c r="DPM4" s="11"/>
      <x:c r="DPN4" s="11"/>
      <x:c r="DPO4" s="11"/>
      <x:c r="DPP4" s="11"/>
      <x:c r="DPQ4" s="11"/>
      <x:c r="DPR4" s="11"/>
      <x:c r="DPS4" s="11"/>
      <x:c r="DPT4" s="11"/>
      <x:c r="DPU4" s="11"/>
      <x:c r="DPV4" s="11"/>
      <x:c r="DPW4" s="11"/>
      <x:c r="DPX4" s="11"/>
      <x:c r="DPY4" s="11"/>
      <x:c r="DPZ4" s="11"/>
      <x:c r="DQA4" s="11"/>
      <x:c r="DQB4" s="11"/>
      <x:c r="DQC4" s="11"/>
      <x:c r="DQD4" s="11"/>
      <x:c r="DQE4" s="11"/>
      <x:c r="DQF4" s="11"/>
      <x:c r="DQG4" s="11"/>
      <x:c r="DQH4" s="11"/>
      <x:c r="DQI4" s="11"/>
      <x:c r="DQJ4" s="11"/>
      <x:c r="DQK4" s="11"/>
      <x:c r="DQL4" s="11"/>
      <x:c r="DQM4" s="11"/>
      <x:c r="DQN4" s="11"/>
      <x:c r="DQO4" s="11"/>
      <x:c r="DQP4" s="11"/>
      <x:c r="DQQ4" s="11"/>
      <x:c r="DQR4" s="11"/>
      <x:c r="DQS4" s="11"/>
      <x:c r="DQT4" s="11"/>
      <x:c r="DQU4" s="11"/>
      <x:c r="DQV4" s="11"/>
      <x:c r="DQW4" s="11"/>
      <x:c r="DQX4" s="11"/>
      <x:c r="DQY4" s="11"/>
      <x:c r="DQZ4" s="11"/>
      <x:c r="DRA4" s="11"/>
      <x:c r="DRB4" s="11"/>
      <x:c r="DRC4" s="11"/>
      <x:c r="DRD4" s="11"/>
      <x:c r="DRE4" s="11"/>
      <x:c r="DRF4" s="11"/>
      <x:c r="DRG4" s="11"/>
      <x:c r="DRH4" s="11"/>
      <x:c r="DRI4" s="11"/>
      <x:c r="DRJ4" s="11"/>
      <x:c r="DRK4" s="11"/>
      <x:c r="DRL4" s="11"/>
      <x:c r="DRM4" s="11"/>
      <x:c r="DRN4" s="11"/>
      <x:c r="DRO4" s="11"/>
      <x:c r="DRP4" s="11"/>
      <x:c r="DRQ4" s="11"/>
      <x:c r="DRR4" s="11"/>
      <x:c r="DRS4" s="11"/>
      <x:c r="DRT4" s="11"/>
      <x:c r="DRU4" s="11"/>
      <x:c r="DRV4" s="11"/>
      <x:c r="DRW4" s="11"/>
      <x:c r="DRX4" s="11"/>
      <x:c r="DRY4" s="11"/>
      <x:c r="DRZ4" s="11"/>
      <x:c r="DSA4" s="11"/>
      <x:c r="DSB4" s="11"/>
      <x:c r="DSC4" s="11"/>
      <x:c r="DSD4" s="11"/>
      <x:c r="DSE4" s="11"/>
      <x:c r="DSF4" s="11"/>
      <x:c r="DSG4" s="11"/>
      <x:c r="DSH4" s="11"/>
      <x:c r="DSI4" s="11"/>
      <x:c r="DSJ4" s="11"/>
      <x:c r="DSK4" s="11"/>
      <x:c r="DSL4" s="11"/>
      <x:c r="DSM4" s="11"/>
      <x:c r="DSN4" s="11"/>
      <x:c r="DSO4" s="11"/>
      <x:c r="DSP4" s="11"/>
      <x:c r="DSQ4" s="11"/>
      <x:c r="DSR4" s="11"/>
      <x:c r="DSS4" s="11"/>
      <x:c r="DST4" s="11"/>
      <x:c r="DSU4" s="11"/>
      <x:c r="DSV4" s="11"/>
      <x:c r="DSW4" s="11"/>
      <x:c r="DSX4" s="11"/>
      <x:c r="DSY4" s="11"/>
      <x:c r="DSZ4" s="11"/>
      <x:c r="DTA4" s="11"/>
      <x:c r="DTB4" s="11"/>
      <x:c r="DTC4" s="11"/>
      <x:c r="DTD4" s="11"/>
      <x:c r="DTE4" s="11"/>
      <x:c r="DTF4" s="11"/>
      <x:c r="DTG4" s="11"/>
      <x:c r="DTH4" s="11"/>
      <x:c r="DTI4" s="11"/>
      <x:c r="DTJ4" s="11"/>
      <x:c r="DTK4" s="11"/>
      <x:c r="DTL4" s="11"/>
      <x:c r="DTM4" s="11"/>
      <x:c r="DTN4" s="11"/>
      <x:c r="DTO4" s="11"/>
      <x:c r="DTP4" s="11"/>
      <x:c r="DTQ4" s="11"/>
      <x:c r="DTR4" s="11"/>
      <x:c r="DTS4" s="11"/>
      <x:c r="DTT4" s="11"/>
      <x:c r="DTU4" s="11"/>
      <x:c r="DTV4" s="11"/>
      <x:c r="DTW4" s="11"/>
      <x:c r="DTX4" s="11"/>
      <x:c r="DTY4" s="11"/>
      <x:c r="DTZ4" s="11"/>
      <x:c r="DUA4" s="11"/>
      <x:c r="DUB4" s="11"/>
      <x:c r="DUC4" s="11"/>
      <x:c r="DUD4" s="11"/>
      <x:c r="DUE4" s="11"/>
      <x:c r="DUF4" s="11"/>
      <x:c r="DUG4" s="11"/>
      <x:c r="DUH4" s="11"/>
      <x:c r="DUI4" s="11"/>
      <x:c r="DUJ4" s="11"/>
      <x:c r="DUK4" s="11"/>
      <x:c r="DUL4" s="11"/>
      <x:c r="DUM4" s="11"/>
      <x:c r="DUN4" s="11"/>
      <x:c r="DUO4" s="11"/>
      <x:c r="DUP4" s="11"/>
      <x:c r="DUQ4" s="11"/>
      <x:c r="DUR4" s="11"/>
      <x:c r="DUS4" s="11"/>
      <x:c r="DUT4" s="11"/>
      <x:c r="DUU4" s="11"/>
      <x:c r="DUV4" s="11"/>
      <x:c r="DUW4" s="11"/>
      <x:c r="DUX4" s="11"/>
      <x:c r="DUY4" s="11"/>
      <x:c r="DUZ4" s="11"/>
      <x:c r="DVA4" s="11"/>
      <x:c r="DVB4" s="11"/>
      <x:c r="DVC4" s="11"/>
      <x:c r="DVD4" s="11"/>
      <x:c r="DVE4" s="11"/>
      <x:c r="DVF4" s="11"/>
      <x:c r="DVG4" s="11"/>
      <x:c r="DVH4" s="11"/>
      <x:c r="DVI4" s="11"/>
      <x:c r="DVJ4" s="11"/>
      <x:c r="DVK4" s="11"/>
      <x:c r="DVL4" s="11"/>
      <x:c r="DVM4" s="11"/>
      <x:c r="DVN4" s="11"/>
      <x:c r="DVO4" s="11"/>
      <x:c r="DVP4" s="11"/>
      <x:c r="DVQ4" s="11"/>
      <x:c r="DVR4" s="11"/>
      <x:c r="DVS4" s="11"/>
      <x:c r="DVT4" s="11"/>
      <x:c r="DVU4" s="11"/>
      <x:c r="DVV4" s="11"/>
      <x:c r="DVW4" s="11"/>
      <x:c r="DVX4" s="11"/>
      <x:c r="DVY4" s="11"/>
      <x:c r="DVZ4" s="11"/>
      <x:c r="DWA4" s="11"/>
      <x:c r="DWB4" s="11"/>
      <x:c r="DWC4" s="11"/>
      <x:c r="DWD4" s="11"/>
      <x:c r="DWE4" s="11"/>
      <x:c r="DWF4" s="11"/>
      <x:c r="DWG4" s="11"/>
      <x:c r="DWH4" s="11"/>
      <x:c r="DWI4" s="11"/>
      <x:c r="DWJ4" s="11"/>
      <x:c r="DWK4" s="11"/>
      <x:c r="DWL4" s="11"/>
      <x:c r="DWM4" s="11"/>
      <x:c r="DWN4" s="11"/>
      <x:c r="DWO4" s="11"/>
      <x:c r="DWP4" s="11"/>
      <x:c r="DWQ4" s="11"/>
      <x:c r="DWR4" s="11"/>
      <x:c r="DWS4" s="11"/>
      <x:c r="DWT4" s="11"/>
      <x:c r="DWU4" s="11"/>
      <x:c r="DWV4" s="11"/>
      <x:c r="DWW4" s="11"/>
      <x:c r="DWX4" s="11"/>
      <x:c r="DWY4" s="11"/>
      <x:c r="DWZ4" s="11"/>
      <x:c r="DXA4" s="11"/>
      <x:c r="DXB4" s="11"/>
      <x:c r="DXC4" s="11"/>
      <x:c r="DXD4" s="11"/>
      <x:c r="DXE4" s="11"/>
      <x:c r="DXF4" s="11"/>
      <x:c r="DXG4" s="11"/>
      <x:c r="DXH4" s="11"/>
      <x:c r="DXI4" s="11"/>
      <x:c r="DXJ4" s="11"/>
      <x:c r="DXK4" s="11"/>
      <x:c r="DXL4" s="11"/>
      <x:c r="DXM4" s="11"/>
      <x:c r="DXN4" s="11"/>
      <x:c r="DXO4" s="11"/>
      <x:c r="DXP4" s="11"/>
      <x:c r="DXQ4" s="11"/>
      <x:c r="DXR4" s="11"/>
      <x:c r="DXS4" s="11"/>
      <x:c r="DXT4" s="11"/>
      <x:c r="DXU4" s="11"/>
      <x:c r="DXV4" s="11"/>
      <x:c r="DXW4" s="11"/>
      <x:c r="DXX4" s="11"/>
      <x:c r="DXY4" s="11"/>
      <x:c r="DXZ4" s="11"/>
      <x:c r="DYA4" s="11"/>
      <x:c r="DYB4" s="11"/>
      <x:c r="DYC4" s="11"/>
      <x:c r="DYD4" s="11"/>
      <x:c r="DYE4" s="11"/>
      <x:c r="DYF4" s="11"/>
      <x:c r="DYG4" s="11"/>
      <x:c r="DYH4" s="11"/>
      <x:c r="DYI4" s="11"/>
      <x:c r="DYJ4" s="11"/>
      <x:c r="DYK4" s="11"/>
      <x:c r="DYL4" s="11"/>
      <x:c r="DYM4" s="11"/>
      <x:c r="DYN4" s="11"/>
      <x:c r="DYO4" s="11"/>
      <x:c r="DYP4" s="11"/>
      <x:c r="DYQ4" s="11"/>
      <x:c r="DYR4" s="11"/>
      <x:c r="DYS4" s="11"/>
      <x:c r="DYT4" s="11"/>
      <x:c r="DYU4" s="11"/>
      <x:c r="DYV4" s="11"/>
      <x:c r="DYW4" s="11"/>
      <x:c r="DYX4" s="11"/>
      <x:c r="DYY4" s="11"/>
      <x:c r="DYZ4" s="11"/>
      <x:c r="DZA4" s="11"/>
      <x:c r="DZB4" s="11"/>
      <x:c r="DZC4" s="11"/>
      <x:c r="DZD4" s="11"/>
      <x:c r="DZE4" s="11"/>
      <x:c r="DZF4" s="11"/>
      <x:c r="DZG4" s="11"/>
      <x:c r="DZH4" s="11"/>
      <x:c r="DZI4" s="11"/>
      <x:c r="DZJ4" s="11"/>
      <x:c r="DZK4" s="11"/>
      <x:c r="DZL4" s="11"/>
      <x:c r="DZM4" s="11"/>
      <x:c r="DZN4" s="11"/>
      <x:c r="DZO4" s="11"/>
      <x:c r="DZP4" s="11"/>
      <x:c r="DZQ4" s="11"/>
      <x:c r="DZR4" s="11"/>
      <x:c r="DZS4" s="11"/>
      <x:c r="DZT4" s="11"/>
      <x:c r="DZU4" s="11"/>
      <x:c r="DZV4" s="11"/>
      <x:c r="DZW4" s="11"/>
      <x:c r="DZX4" s="11"/>
      <x:c r="DZY4" s="11"/>
      <x:c r="DZZ4" s="11"/>
      <x:c r="EAA4" s="11"/>
      <x:c r="EAB4" s="11"/>
      <x:c r="EAC4" s="11"/>
      <x:c r="EAD4" s="11"/>
      <x:c r="EAE4" s="11"/>
      <x:c r="EAF4" s="11"/>
      <x:c r="EAG4" s="11"/>
      <x:c r="EAH4" s="11"/>
      <x:c r="EAI4" s="11"/>
      <x:c r="EAJ4" s="11"/>
      <x:c r="EAK4" s="11"/>
      <x:c r="EAL4" s="11"/>
      <x:c r="EAM4" s="11"/>
      <x:c r="EAN4" s="11"/>
      <x:c r="EAO4" s="11"/>
      <x:c r="EAP4" s="11"/>
      <x:c r="EAQ4" s="11"/>
      <x:c r="EAR4" s="11"/>
      <x:c r="EAS4" s="11"/>
      <x:c r="EAT4" s="11"/>
      <x:c r="EAU4" s="11"/>
      <x:c r="EAV4" s="11"/>
      <x:c r="EAW4" s="11"/>
      <x:c r="EAX4" s="11"/>
      <x:c r="EAY4" s="11"/>
      <x:c r="EAZ4" s="11"/>
      <x:c r="EBA4" s="11"/>
      <x:c r="EBB4" s="11"/>
      <x:c r="EBC4" s="11"/>
      <x:c r="EBD4" s="11"/>
      <x:c r="EBE4" s="11"/>
      <x:c r="EBF4" s="11"/>
      <x:c r="EBG4" s="11"/>
      <x:c r="EBH4" s="11"/>
      <x:c r="EBI4" s="11"/>
      <x:c r="EBJ4" s="11"/>
      <x:c r="EBK4" s="11"/>
      <x:c r="EBL4" s="11"/>
      <x:c r="EBM4" s="11"/>
      <x:c r="EBN4" s="11"/>
      <x:c r="EBO4" s="11"/>
      <x:c r="EBP4" s="11"/>
      <x:c r="EBQ4" s="11"/>
      <x:c r="EBR4" s="11"/>
      <x:c r="EBS4" s="11"/>
      <x:c r="EBT4" s="11"/>
      <x:c r="EBU4" s="11"/>
      <x:c r="EBV4" s="11"/>
      <x:c r="EBW4" s="11"/>
      <x:c r="EBX4" s="11"/>
      <x:c r="EBY4" s="11"/>
      <x:c r="EBZ4" s="11"/>
      <x:c r="ECA4" s="11"/>
      <x:c r="ECB4" s="11"/>
      <x:c r="ECC4" s="11"/>
      <x:c r="ECD4" s="11"/>
      <x:c r="ECE4" s="11"/>
      <x:c r="ECF4" s="11"/>
      <x:c r="ECG4" s="11"/>
      <x:c r="ECH4" s="11"/>
      <x:c r="ECI4" s="11"/>
      <x:c r="ECJ4" s="11"/>
      <x:c r="ECK4" s="11"/>
      <x:c r="ECL4" s="11"/>
      <x:c r="ECM4" s="11"/>
      <x:c r="ECN4" s="11"/>
      <x:c r="ECO4" s="11"/>
      <x:c r="ECP4" s="11"/>
      <x:c r="ECQ4" s="11"/>
      <x:c r="ECR4" s="11"/>
      <x:c r="ECS4" s="11"/>
      <x:c r="ECT4" s="11"/>
      <x:c r="ECU4" s="11"/>
      <x:c r="ECV4" s="11"/>
      <x:c r="ECW4" s="11"/>
      <x:c r="ECX4" s="11"/>
      <x:c r="ECY4" s="11"/>
      <x:c r="ECZ4" s="11"/>
      <x:c r="EDA4" s="11"/>
      <x:c r="EDB4" s="11"/>
      <x:c r="EDC4" s="11"/>
      <x:c r="EDD4" s="11"/>
      <x:c r="EDE4" s="11"/>
      <x:c r="EDF4" s="11"/>
      <x:c r="EDG4" s="11"/>
      <x:c r="EDH4" s="11"/>
      <x:c r="EDI4" s="11"/>
      <x:c r="EDJ4" s="11"/>
      <x:c r="EDK4" s="11"/>
      <x:c r="EDL4" s="11"/>
      <x:c r="EDM4" s="11"/>
      <x:c r="EDN4" s="11"/>
      <x:c r="EDO4" s="11"/>
      <x:c r="EDP4" s="11"/>
      <x:c r="EDQ4" s="11"/>
      <x:c r="EDR4" s="11"/>
      <x:c r="EDS4" s="11"/>
      <x:c r="EDT4" s="11"/>
      <x:c r="EDU4" s="11"/>
      <x:c r="EDV4" s="11"/>
      <x:c r="EDW4" s="11"/>
      <x:c r="EDX4" s="11"/>
      <x:c r="EDY4" s="11"/>
      <x:c r="EDZ4" s="11"/>
      <x:c r="EEA4" s="11"/>
      <x:c r="EEB4" s="11"/>
      <x:c r="EEC4" s="11"/>
      <x:c r="EED4" s="11"/>
      <x:c r="EEE4" s="11"/>
      <x:c r="EEF4" s="11"/>
      <x:c r="EEG4" s="11"/>
      <x:c r="EEH4" s="11"/>
      <x:c r="EEI4" s="11"/>
      <x:c r="EEJ4" s="11"/>
      <x:c r="EEK4" s="11"/>
      <x:c r="EEL4" s="11"/>
      <x:c r="EEM4" s="11"/>
      <x:c r="EEN4" s="11"/>
      <x:c r="EEO4" s="11"/>
      <x:c r="EEP4" s="11"/>
      <x:c r="EEQ4" s="11"/>
      <x:c r="EER4" s="11"/>
      <x:c r="EES4" s="11"/>
      <x:c r="EET4" s="11"/>
      <x:c r="EEU4" s="11"/>
      <x:c r="EEV4" s="11"/>
      <x:c r="EEW4" s="11"/>
      <x:c r="EEX4" s="11"/>
      <x:c r="EEY4" s="11"/>
      <x:c r="EEZ4" s="11"/>
      <x:c r="EFA4" s="11"/>
      <x:c r="EFB4" s="11"/>
      <x:c r="EFC4" s="11"/>
      <x:c r="EFD4" s="11"/>
      <x:c r="EFE4" s="11"/>
      <x:c r="EFF4" s="11"/>
      <x:c r="EFG4" s="11"/>
      <x:c r="EFH4" s="11"/>
      <x:c r="EFI4" s="11"/>
      <x:c r="EFJ4" s="11"/>
      <x:c r="EFK4" s="11"/>
      <x:c r="EFL4" s="11"/>
      <x:c r="EFM4" s="11"/>
      <x:c r="EFN4" s="11"/>
      <x:c r="EFO4" s="11"/>
      <x:c r="EFP4" s="11"/>
      <x:c r="EFQ4" s="11"/>
      <x:c r="EFR4" s="11"/>
      <x:c r="EFS4" s="11"/>
      <x:c r="EFT4" s="11"/>
      <x:c r="EFU4" s="11"/>
      <x:c r="EFV4" s="11"/>
      <x:c r="EFW4" s="11"/>
      <x:c r="EFX4" s="11"/>
      <x:c r="EFY4" s="11"/>
      <x:c r="EFZ4" s="11"/>
      <x:c r="EGA4" s="11"/>
      <x:c r="EGB4" s="11"/>
      <x:c r="EGC4" s="11"/>
      <x:c r="EGD4" s="11"/>
      <x:c r="EGE4" s="11"/>
      <x:c r="EGF4" s="11"/>
      <x:c r="EGG4" s="11"/>
      <x:c r="EGH4" s="11"/>
      <x:c r="EGI4" s="11"/>
      <x:c r="EGJ4" s="11"/>
      <x:c r="EGK4" s="11"/>
      <x:c r="EGL4" s="11"/>
      <x:c r="EGM4" s="11"/>
      <x:c r="EGN4" s="11"/>
      <x:c r="EGO4" s="11"/>
      <x:c r="EGP4" s="11"/>
      <x:c r="EGQ4" s="11"/>
      <x:c r="EGR4" s="11"/>
      <x:c r="EGS4" s="11"/>
      <x:c r="EGT4" s="11"/>
      <x:c r="EGU4" s="11"/>
      <x:c r="EGV4" s="11"/>
      <x:c r="EGW4" s="11"/>
      <x:c r="EGX4" s="11"/>
      <x:c r="EGY4" s="11"/>
      <x:c r="EGZ4" s="11"/>
      <x:c r="EHA4" s="11"/>
      <x:c r="EHB4" s="11"/>
      <x:c r="EHC4" s="11"/>
      <x:c r="EHD4" s="11"/>
      <x:c r="EHE4" s="11"/>
      <x:c r="EHF4" s="11"/>
      <x:c r="EHG4" s="11"/>
      <x:c r="EHH4" s="11"/>
      <x:c r="EHI4" s="11"/>
      <x:c r="EHJ4" s="11"/>
      <x:c r="EHK4" s="11"/>
      <x:c r="EHL4" s="11"/>
      <x:c r="EHM4" s="11"/>
      <x:c r="EHN4" s="11"/>
      <x:c r="EHO4" s="11"/>
      <x:c r="EHP4" s="11"/>
      <x:c r="EHQ4" s="11"/>
      <x:c r="EHR4" s="11"/>
      <x:c r="EHS4" s="11"/>
      <x:c r="EHT4" s="11"/>
      <x:c r="EHU4" s="11"/>
      <x:c r="EHV4" s="11"/>
      <x:c r="EHW4" s="11"/>
      <x:c r="EHX4" s="11"/>
      <x:c r="EHY4" s="11"/>
      <x:c r="EHZ4" s="11"/>
      <x:c r="EIA4" s="11"/>
      <x:c r="EIB4" s="11"/>
      <x:c r="EIC4" s="11"/>
      <x:c r="EID4" s="11"/>
      <x:c r="EIE4" s="11"/>
      <x:c r="EIF4" s="11"/>
      <x:c r="EIG4" s="11"/>
      <x:c r="EIH4" s="11"/>
      <x:c r="EII4" s="11"/>
      <x:c r="EIJ4" s="11"/>
      <x:c r="EIK4" s="11"/>
      <x:c r="EIL4" s="11"/>
      <x:c r="EIM4" s="11"/>
      <x:c r="EIN4" s="11"/>
      <x:c r="EIO4" s="11"/>
      <x:c r="EIP4" s="11"/>
      <x:c r="EIQ4" s="11"/>
      <x:c r="EIR4" s="11"/>
      <x:c r="EIS4" s="11"/>
      <x:c r="EIT4" s="11"/>
      <x:c r="EIU4" s="11"/>
      <x:c r="EIV4" s="11"/>
      <x:c r="EIW4" s="11"/>
      <x:c r="EIX4" s="11"/>
      <x:c r="EIY4" s="11"/>
      <x:c r="EIZ4" s="11"/>
      <x:c r="EJA4" s="11"/>
      <x:c r="EJB4" s="11"/>
      <x:c r="EJC4" s="11"/>
      <x:c r="EJD4" s="11"/>
      <x:c r="EJE4" s="11"/>
      <x:c r="EJF4" s="11"/>
      <x:c r="EJG4" s="11"/>
      <x:c r="EJH4" s="11"/>
      <x:c r="EJI4" s="11"/>
      <x:c r="EJJ4" s="11"/>
      <x:c r="EJK4" s="11"/>
      <x:c r="EJL4" s="11"/>
      <x:c r="EJM4" s="11"/>
      <x:c r="EJN4" s="11"/>
      <x:c r="EJO4" s="11"/>
      <x:c r="EJP4" s="11"/>
      <x:c r="EJQ4" s="11"/>
      <x:c r="EJR4" s="11"/>
      <x:c r="EJS4" s="11"/>
      <x:c r="EJT4" s="11"/>
      <x:c r="EJU4" s="11"/>
      <x:c r="EJV4" s="11"/>
      <x:c r="EJW4" s="11"/>
      <x:c r="EJX4" s="11"/>
      <x:c r="EJY4" s="11"/>
      <x:c r="EJZ4" s="11"/>
      <x:c r="EKA4" s="11"/>
      <x:c r="EKB4" s="11"/>
      <x:c r="EKC4" s="11"/>
      <x:c r="EKD4" s="11"/>
      <x:c r="EKE4" s="11"/>
      <x:c r="EKF4" s="11"/>
      <x:c r="EKG4" s="11"/>
      <x:c r="EKH4" s="11"/>
      <x:c r="EKI4" s="11"/>
      <x:c r="EKJ4" s="11"/>
      <x:c r="EKK4" s="11"/>
      <x:c r="EKL4" s="11"/>
      <x:c r="EKM4" s="11"/>
      <x:c r="EKN4" s="11"/>
      <x:c r="EKO4" s="11"/>
      <x:c r="EKP4" s="11"/>
      <x:c r="EKQ4" s="11"/>
      <x:c r="EKR4" s="11"/>
      <x:c r="EKS4" s="11"/>
      <x:c r="EKT4" s="11"/>
      <x:c r="EKU4" s="11"/>
      <x:c r="EKV4" s="11"/>
      <x:c r="EKW4" s="11"/>
      <x:c r="EKX4" s="11"/>
      <x:c r="EKY4" s="11"/>
      <x:c r="EKZ4" s="11"/>
      <x:c r="ELA4" s="11"/>
      <x:c r="ELB4" s="11"/>
      <x:c r="ELC4" s="11"/>
      <x:c r="ELD4" s="11"/>
      <x:c r="ELE4" s="11"/>
      <x:c r="ELF4" s="11"/>
      <x:c r="ELG4" s="11"/>
      <x:c r="ELH4" s="11"/>
      <x:c r="ELI4" s="11"/>
      <x:c r="ELJ4" s="11"/>
      <x:c r="ELK4" s="11"/>
      <x:c r="ELL4" s="11"/>
      <x:c r="ELM4" s="11"/>
      <x:c r="ELN4" s="11"/>
      <x:c r="ELO4" s="11"/>
      <x:c r="ELP4" s="11"/>
      <x:c r="ELQ4" s="11"/>
      <x:c r="ELR4" s="11"/>
      <x:c r="ELS4" s="11"/>
      <x:c r="ELT4" s="11"/>
      <x:c r="ELU4" s="11"/>
      <x:c r="ELV4" s="11"/>
      <x:c r="ELW4" s="11"/>
      <x:c r="ELX4" s="11"/>
      <x:c r="ELY4" s="11"/>
      <x:c r="ELZ4" s="11"/>
      <x:c r="EMA4" s="11"/>
      <x:c r="EMB4" s="11"/>
      <x:c r="EMC4" s="11"/>
      <x:c r="EMD4" s="11"/>
      <x:c r="EME4" s="11"/>
      <x:c r="EMF4" s="11"/>
      <x:c r="EMG4" s="11"/>
      <x:c r="EMH4" s="11"/>
      <x:c r="EMI4" s="11"/>
      <x:c r="EMJ4" s="11"/>
      <x:c r="EMK4" s="11"/>
      <x:c r="EML4" s="11"/>
      <x:c r="EMM4" s="11"/>
      <x:c r="EMN4" s="11"/>
      <x:c r="EMO4" s="11"/>
      <x:c r="EMP4" s="11"/>
      <x:c r="EMQ4" s="11"/>
      <x:c r="EMR4" s="11"/>
      <x:c r="EMS4" s="11"/>
      <x:c r="EMT4" s="11"/>
      <x:c r="EMU4" s="11"/>
      <x:c r="EMV4" s="11"/>
      <x:c r="EMW4" s="11"/>
      <x:c r="EMX4" s="11"/>
      <x:c r="EMY4" s="11"/>
      <x:c r="EMZ4" s="11"/>
      <x:c r="ENA4" s="11"/>
      <x:c r="ENB4" s="11"/>
      <x:c r="ENC4" s="11"/>
      <x:c r="END4" s="11"/>
      <x:c r="ENE4" s="11"/>
      <x:c r="ENF4" s="11"/>
      <x:c r="ENG4" s="11"/>
      <x:c r="ENH4" s="11"/>
      <x:c r="ENI4" s="11"/>
      <x:c r="ENJ4" s="11"/>
      <x:c r="ENK4" s="11"/>
      <x:c r="ENL4" s="11"/>
      <x:c r="ENM4" s="11"/>
      <x:c r="ENN4" s="11"/>
      <x:c r="ENO4" s="11"/>
      <x:c r="ENP4" s="11"/>
      <x:c r="ENQ4" s="11"/>
      <x:c r="ENR4" s="11"/>
      <x:c r="ENS4" s="11"/>
      <x:c r="ENT4" s="11"/>
      <x:c r="ENU4" s="11"/>
      <x:c r="ENV4" s="11"/>
      <x:c r="ENW4" s="11"/>
      <x:c r="ENX4" s="11"/>
      <x:c r="ENY4" s="11"/>
      <x:c r="ENZ4" s="11"/>
      <x:c r="EOA4" s="11"/>
      <x:c r="EOB4" s="11"/>
      <x:c r="EOC4" s="11"/>
      <x:c r="EOD4" s="11"/>
      <x:c r="EOE4" s="11"/>
      <x:c r="EOF4" s="11"/>
      <x:c r="EOG4" s="11"/>
      <x:c r="EOH4" s="11"/>
      <x:c r="EOI4" s="11"/>
      <x:c r="EOJ4" s="11"/>
      <x:c r="EOK4" s="11"/>
      <x:c r="EOL4" s="11"/>
      <x:c r="EOM4" s="11"/>
      <x:c r="EON4" s="11"/>
      <x:c r="EOO4" s="11"/>
      <x:c r="EOP4" s="11"/>
      <x:c r="EOQ4" s="11"/>
      <x:c r="EOR4" s="11"/>
      <x:c r="EOS4" s="11"/>
      <x:c r="EOT4" s="11"/>
      <x:c r="EOU4" s="11"/>
      <x:c r="EOV4" s="11"/>
      <x:c r="EOW4" s="11"/>
      <x:c r="EOX4" s="11"/>
      <x:c r="EOY4" s="11"/>
      <x:c r="EOZ4" s="11"/>
      <x:c r="EPA4" s="11"/>
      <x:c r="EPB4" s="11"/>
      <x:c r="EPC4" s="11"/>
      <x:c r="EPD4" s="11"/>
      <x:c r="EPE4" s="11"/>
      <x:c r="EPF4" s="11"/>
      <x:c r="EPG4" s="11"/>
      <x:c r="EPH4" s="11"/>
      <x:c r="EPI4" s="11"/>
      <x:c r="EPJ4" s="11"/>
      <x:c r="EPK4" s="11"/>
      <x:c r="EPL4" s="11"/>
      <x:c r="EPM4" s="11"/>
      <x:c r="EPN4" s="11"/>
      <x:c r="EPO4" s="11"/>
      <x:c r="EPP4" s="11"/>
      <x:c r="EPQ4" s="11"/>
      <x:c r="EPR4" s="11"/>
      <x:c r="EPS4" s="11"/>
      <x:c r="EPT4" s="11"/>
      <x:c r="EPU4" s="11"/>
      <x:c r="EPV4" s="11"/>
      <x:c r="EPW4" s="11"/>
      <x:c r="EPX4" s="11"/>
      <x:c r="EPY4" s="11"/>
      <x:c r="EPZ4" s="11"/>
      <x:c r="EQA4" s="11"/>
      <x:c r="EQB4" s="11"/>
      <x:c r="EQC4" s="11"/>
      <x:c r="EQD4" s="11"/>
      <x:c r="EQE4" s="11"/>
      <x:c r="EQF4" s="11"/>
      <x:c r="EQG4" s="11"/>
      <x:c r="EQH4" s="11"/>
      <x:c r="EQI4" s="11"/>
      <x:c r="EQJ4" s="11"/>
      <x:c r="EQK4" s="11"/>
      <x:c r="EQL4" s="11"/>
      <x:c r="EQM4" s="11"/>
      <x:c r="EQN4" s="11"/>
      <x:c r="EQO4" s="11"/>
      <x:c r="EQP4" s="11"/>
      <x:c r="EQQ4" s="11"/>
      <x:c r="EQR4" s="11"/>
      <x:c r="EQS4" s="11"/>
      <x:c r="EQT4" s="11"/>
      <x:c r="EQU4" s="11"/>
      <x:c r="EQV4" s="11"/>
      <x:c r="EQW4" s="11"/>
      <x:c r="EQX4" s="11"/>
      <x:c r="EQY4" s="11"/>
      <x:c r="EQZ4" s="11"/>
      <x:c r="ERA4" s="11"/>
      <x:c r="ERB4" s="11"/>
      <x:c r="ERC4" s="11"/>
      <x:c r="ERD4" s="11"/>
      <x:c r="ERE4" s="11"/>
      <x:c r="ERF4" s="11"/>
      <x:c r="ERG4" s="11"/>
      <x:c r="ERH4" s="11"/>
      <x:c r="ERI4" s="11"/>
      <x:c r="ERJ4" s="11"/>
      <x:c r="ERK4" s="11"/>
      <x:c r="ERL4" s="11"/>
      <x:c r="ERM4" s="11"/>
      <x:c r="ERN4" s="11"/>
      <x:c r="ERO4" s="11"/>
      <x:c r="ERP4" s="11"/>
      <x:c r="ERQ4" s="11"/>
      <x:c r="ERR4" s="11"/>
      <x:c r="ERS4" s="11"/>
      <x:c r="ERT4" s="11"/>
      <x:c r="ERU4" s="11"/>
      <x:c r="ERV4" s="11"/>
      <x:c r="ERW4" s="11"/>
      <x:c r="ERX4" s="11"/>
      <x:c r="ERY4" s="11"/>
      <x:c r="ERZ4" s="11"/>
      <x:c r="ESA4" s="11"/>
      <x:c r="ESB4" s="11"/>
      <x:c r="ESC4" s="11"/>
      <x:c r="ESD4" s="11"/>
      <x:c r="ESE4" s="11"/>
      <x:c r="ESF4" s="11"/>
      <x:c r="ESG4" s="11"/>
      <x:c r="ESH4" s="11"/>
      <x:c r="ESI4" s="11"/>
      <x:c r="ESJ4" s="11"/>
      <x:c r="ESK4" s="11"/>
      <x:c r="ESL4" s="11"/>
      <x:c r="ESM4" s="11"/>
      <x:c r="ESN4" s="11"/>
      <x:c r="ESO4" s="11"/>
      <x:c r="ESP4" s="11"/>
      <x:c r="ESQ4" s="11"/>
      <x:c r="ESR4" s="11"/>
      <x:c r="ESS4" s="11"/>
      <x:c r="EST4" s="11"/>
      <x:c r="ESU4" s="11"/>
      <x:c r="ESV4" s="11"/>
      <x:c r="ESW4" s="11"/>
      <x:c r="ESX4" s="11"/>
      <x:c r="ESY4" s="11"/>
      <x:c r="ESZ4" s="11"/>
      <x:c r="ETA4" s="11"/>
      <x:c r="ETB4" s="11"/>
      <x:c r="ETC4" s="11"/>
      <x:c r="ETD4" s="11"/>
      <x:c r="ETE4" s="11"/>
      <x:c r="ETF4" s="11"/>
      <x:c r="ETG4" s="11"/>
      <x:c r="ETH4" s="11"/>
      <x:c r="ETI4" s="11"/>
      <x:c r="ETJ4" s="11"/>
      <x:c r="ETK4" s="11"/>
      <x:c r="ETL4" s="11"/>
      <x:c r="ETM4" s="11"/>
      <x:c r="ETN4" s="11"/>
      <x:c r="ETO4" s="11"/>
      <x:c r="ETP4" s="11"/>
      <x:c r="ETQ4" s="11"/>
      <x:c r="ETR4" s="11"/>
      <x:c r="ETS4" s="11"/>
      <x:c r="ETT4" s="11"/>
      <x:c r="ETU4" s="11"/>
      <x:c r="ETV4" s="11"/>
      <x:c r="ETW4" s="11"/>
      <x:c r="ETX4" s="11"/>
      <x:c r="ETY4" s="11"/>
      <x:c r="ETZ4" s="11"/>
      <x:c r="EUA4" s="11"/>
      <x:c r="EUB4" s="11"/>
      <x:c r="EUC4" s="11"/>
      <x:c r="EUD4" s="11"/>
      <x:c r="EUE4" s="11"/>
      <x:c r="EUF4" s="11"/>
      <x:c r="EUG4" s="11"/>
      <x:c r="EUH4" s="11"/>
      <x:c r="EUI4" s="11"/>
      <x:c r="EUJ4" s="11"/>
      <x:c r="EUK4" s="11"/>
      <x:c r="EUL4" s="11"/>
      <x:c r="EUM4" s="11"/>
      <x:c r="EUN4" s="11"/>
      <x:c r="EUO4" s="11"/>
      <x:c r="EUP4" s="11"/>
      <x:c r="EUQ4" s="11"/>
      <x:c r="EUR4" s="11"/>
      <x:c r="EUS4" s="11"/>
      <x:c r="EUT4" s="11"/>
      <x:c r="EUU4" s="11"/>
      <x:c r="EUV4" s="11"/>
      <x:c r="EUW4" s="11"/>
      <x:c r="EUX4" s="11"/>
      <x:c r="EUY4" s="11"/>
      <x:c r="EUZ4" s="11"/>
      <x:c r="EVA4" s="11"/>
      <x:c r="EVB4" s="11"/>
      <x:c r="EVC4" s="11"/>
      <x:c r="EVD4" s="11"/>
      <x:c r="EVE4" s="11"/>
      <x:c r="EVF4" s="11"/>
      <x:c r="EVG4" s="11"/>
      <x:c r="EVH4" s="11"/>
      <x:c r="EVI4" s="11"/>
      <x:c r="EVJ4" s="11"/>
      <x:c r="EVK4" s="11"/>
      <x:c r="EVL4" s="11"/>
      <x:c r="EVM4" s="11"/>
      <x:c r="EVN4" s="11"/>
      <x:c r="EVO4" s="11"/>
      <x:c r="EVP4" s="11"/>
      <x:c r="EVQ4" s="11"/>
      <x:c r="EVR4" s="11"/>
      <x:c r="EVS4" s="11"/>
      <x:c r="EVT4" s="11"/>
      <x:c r="EVU4" s="11"/>
      <x:c r="EVV4" s="11"/>
      <x:c r="EVW4" s="11"/>
      <x:c r="EVX4" s="11"/>
      <x:c r="EVY4" s="11"/>
      <x:c r="EVZ4" s="11"/>
      <x:c r="EWA4" s="11"/>
      <x:c r="EWB4" s="11"/>
      <x:c r="EWC4" s="11"/>
      <x:c r="EWD4" s="11"/>
      <x:c r="EWE4" s="11"/>
      <x:c r="EWF4" s="11"/>
      <x:c r="EWG4" s="11"/>
      <x:c r="EWH4" s="11"/>
      <x:c r="EWI4" s="11"/>
      <x:c r="EWJ4" s="11"/>
      <x:c r="EWK4" s="11"/>
      <x:c r="EWL4" s="11"/>
      <x:c r="EWM4" s="11"/>
      <x:c r="EWN4" s="11"/>
      <x:c r="EWO4" s="11"/>
      <x:c r="EWP4" s="11"/>
      <x:c r="EWQ4" s="11"/>
      <x:c r="EWR4" s="11"/>
      <x:c r="EWS4" s="11"/>
      <x:c r="EWT4" s="11"/>
      <x:c r="EWU4" s="11"/>
      <x:c r="EWV4" s="11"/>
      <x:c r="EWW4" s="11"/>
      <x:c r="EWX4" s="11"/>
      <x:c r="EWY4" s="11"/>
      <x:c r="EWZ4" s="11"/>
      <x:c r="EXA4" s="11"/>
      <x:c r="EXB4" s="11"/>
      <x:c r="EXC4" s="11"/>
      <x:c r="EXD4" s="11"/>
      <x:c r="EXE4" s="11"/>
      <x:c r="EXF4" s="11"/>
      <x:c r="EXG4" s="11"/>
      <x:c r="EXH4" s="11"/>
      <x:c r="EXI4" s="11"/>
      <x:c r="EXJ4" s="11"/>
      <x:c r="EXK4" s="11"/>
      <x:c r="EXL4" s="11"/>
      <x:c r="EXM4" s="11"/>
      <x:c r="EXN4" s="11"/>
      <x:c r="EXO4" s="11"/>
      <x:c r="EXP4" s="11"/>
      <x:c r="EXQ4" s="11"/>
      <x:c r="EXR4" s="11"/>
      <x:c r="EXS4" s="11"/>
      <x:c r="EXT4" s="11"/>
      <x:c r="EXU4" s="11"/>
      <x:c r="EXV4" s="11"/>
      <x:c r="EXW4" s="11"/>
      <x:c r="EXX4" s="11"/>
      <x:c r="EXY4" s="11"/>
      <x:c r="EXZ4" s="11"/>
      <x:c r="EYA4" s="11"/>
      <x:c r="EYB4" s="11"/>
      <x:c r="EYC4" s="11"/>
      <x:c r="EYD4" s="11"/>
      <x:c r="EYE4" s="11"/>
      <x:c r="EYF4" s="11"/>
      <x:c r="EYG4" s="11"/>
      <x:c r="EYH4" s="11"/>
      <x:c r="EYI4" s="11"/>
      <x:c r="EYJ4" s="11"/>
      <x:c r="EYK4" s="11"/>
      <x:c r="EYL4" s="11"/>
      <x:c r="EYM4" s="11"/>
      <x:c r="EYN4" s="11"/>
      <x:c r="EYO4" s="11"/>
      <x:c r="EYP4" s="11"/>
      <x:c r="EYQ4" s="11"/>
      <x:c r="EYR4" s="11"/>
      <x:c r="EYS4" s="11"/>
      <x:c r="EYT4" s="11"/>
      <x:c r="EYU4" s="11"/>
      <x:c r="EYV4" s="11"/>
      <x:c r="EYW4" s="11"/>
      <x:c r="EYX4" s="11"/>
      <x:c r="EYY4" s="11"/>
      <x:c r="EYZ4" s="11"/>
      <x:c r="EZA4" s="11"/>
      <x:c r="EZB4" s="11"/>
      <x:c r="EZC4" s="11"/>
      <x:c r="EZD4" s="11"/>
      <x:c r="EZE4" s="11"/>
      <x:c r="EZF4" s="11"/>
      <x:c r="EZG4" s="11"/>
      <x:c r="EZH4" s="11"/>
      <x:c r="EZI4" s="11"/>
      <x:c r="EZJ4" s="11"/>
      <x:c r="EZK4" s="11"/>
      <x:c r="EZL4" s="11"/>
      <x:c r="EZM4" s="11"/>
      <x:c r="EZN4" s="11"/>
      <x:c r="EZO4" s="11"/>
      <x:c r="EZP4" s="11"/>
      <x:c r="EZQ4" s="11"/>
      <x:c r="EZR4" s="11"/>
      <x:c r="EZS4" s="11"/>
      <x:c r="EZT4" s="11"/>
      <x:c r="EZU4" s="11"/>
      <x:c r="EZV4" s="11"/>
      <x:c r="EZW4" s="11"/>
      <x:c r="EZX4" s="11"/>
      <x:c r="EZY4" s="11"/>
      <x:c r="EZZ4" s="11"/>
      <x:c r="FAA4" s="11"/>
      <x:c r="FAB4" s="11"/>
      <x:c r="FAC4" s="11"/>
      <x:c r="FAD4" s="11"/>
      <x:c r="FAE4" s="11"/>
      <x:c r="FAF4" s="11"/>
      <x:c r="FAG4" s="11"/>
      <x:c r="FAH4" s="11"/>
      <x:c r="FAI4" s="11"/>
      <x:c r="FAJ4" s="11"/>
      <x:c r="FAK4" s="11"/>
      <x:c r="FAL4" s="11"/>
      <x:c r="FAM4" s="11"/>
      <x:c r="FAN4" s="11"/>
      <x:c r="FAO4" s="11"/>
      <x:c r="FAP4" s="11"/>
      <x:c r="FAQ4" s="11"/>
      <x:c r="FAR4" s="11"/>
      <x:c r="FAS4" s="11"/>
      <x:c r="FAT4" s="11"/>
      <x:c r="FAU4" s="11"/>
      <x:c r="FAV4" s="11"/>
      <x:c r="FAW4" s="11"/>
      <x:c r="FAX4" s="11"/>
      <x:c r="FAY4" s="11"/>
      <x:c r="FAZ4" s="11"/>
      <x:c r="FBA4" s="11"/>
      <x:c r="FBB4" s="11"/>
      <x:c r="FBC4" s="11"/>
      <x:c r="FBD4" s="11"/>
      <x:c r="FBE4" s="11"/>
      <x:c r="FBF4" s="11"/>
      <x:c r="FBG4" s="11"/>
      <x:c r="FBH4" s="11"/>
      <x:c r="FBI4" s="11"/>
      <x:c r="FBJ4" s="11"/>
      <x:c r="FBK4" s="11"/>
      <x:c r="FBL4" s="11"/>
      <x:c r="FBM4" s="11"/>
      <x:c r="FBN4" s="11"/>
      <x:c r="FBO4" s="11"/>
      <x:c r="FBP4" s="11"/>
      <x:c r="FBQ4" s="11"/>
      <x:c r="FBR4" s="11"/>
      <x:c r="FBS4" s="11"/>
      <x:c r="FBT4" s="11"/>
      <x:c r="FBU4" s="11"/>
      <x:c r="FBV4" s="11"/>
      <x:c r="FBW4" s="11"/>
      <x:c r="FBX4" s="11"/>
      <x:c r="FBY4" s="11"/>
      <x:c r="FBZ4" s="11"/>
      <x:c r="FCA4" s="11"/>
      <x:c r="FCB4" s="11"/>
      <x:c r="FCC4" s="11"/>
      <x:c r="FCD4" s="11"/>
      <x:c r="FCE4" s="11"/>
      <x:c r="FCF4" s="11"/>
      <x:c r="FCG4" s="11"/>
      <x:c r="FCH4" s="11"/>
      <x:c r="FCI4" s="11"/>
      <x:c r="FCJ4" s="11"/>
      <x:c r="FCK4" s="11"/>
      <x:c r="FCL4" s="11"/>
      <x:c r="FCM4" s="11"/>
      <x:c r="FCN4" s="11"/>
      <x:c r="FCO4" s="11"/>
      <x:c r="FCP4" s="11"/>
      <x:c r="FCQ4" s="11"/>
      <x:c r="FCR4" s="11"/>
      <x:c r="FCS4" s="11"/>
      <x:c r="FCT4" s="11"/>
      <x:c r="FCU4" s="11"/>
      <x:c r="FCV4" s="11"/>
      <x:c r="FCW4" s="11"/>
      <x:c r="FCX4" s="11"/>
      <x:c r="FCY4" s="11"/>
      <x:c r="FCZ4" s="11"/>
      <x:c r="FDA4" s="11"/>
      <x:c r="FDB4" s="11"/>
      <x:c r="FDC4" s="11"/>
      <x:c r="FDD4" s="11"/>
      <x:c r="FDE4" s="11"/>
      <x:c r="FDF4" s="11"/>
      <x:c r="FDG4" s="11"/>
      <x:c r="FDH4" s="11"/>
      <x:c r="FDI4" s="11"/>
      <x:c r="FDJ4" s="11"/>
      <x:c r="FDK4" s="11"/>
      <x:c r="FDL4" s="11"/>
      <x:c r="FDM4" s="11"/>
      <x:c r="FDN4" s="11"/>
      <x:c r="FDO4" s="11"/>
      <x:c r="FDP4" s="11"/>
      <x:c r="FDQ4" s="11"/>
      <x:c r="FDR4" s="11"/>
      <x:c r="FDS4" s="11"/>
      <x:c r="FDT4" s="11"/>
      <x:c r="FDU4" s="11"/>
      <x:c r="FDV4" s="11"/>
      <x:c r="FDW4" s="11"/>
      <x:c r="FDX4" s="11"/>
      <x:c r="FDY4" s="11"/>
      <x:c r="FDZ4" s="11"/>
      <x:c r="FEA4" s="11"/>
      <x:c r="FEB4" s="11"/>
      <x:c r="FEC4" s="11"/>
      <x:c r="FED4" s="11"/>
      <x:c r="FEE4" s="11"/>
      <x:c r="FEF4" s="11"/>
      <x:c r="FEG4" s="11"/>
      <x:c r="FEH4" s="11"/>
      <x:c r="FEI4" s="11"/>
      <x:c r="FEJ4" s="11"/>
      <x:c r="FEK4" s="11"/>
      <x:c r="FEL4" s="11"/>
      <x:c r="FEM4" s="11"/>
      <x:c r="FEN4" s="11"/>
      <x:c r="FEO4" s="11"/>
      <x:c r="FEP4" s="11"/>
      <x:c r="FEQ4" s="11"/>
      <x:c r="FER4" s="11"/>
      <x:c r="FES4" s="11"/>
      <x:c r="FET4" s="11"/>
      <x:c r="FEU4" s="11"/>
      <x:c r="FEV4" s="11"/>
      <x:c r="FEW4" s="11"/>
      <x:c r="FEX4" s="11"/>
      <x:c r="FEY4" s="11"/>
      <x:c r="FEZ4" s="11"/>
      <x:c r="FFA4" s="11"/>
      <x:c r="FFB4" s="11"/>
      <x:c r="FFC4" s="11"/>
      <x:c r="FFD4" s="11"/>
      <x:c r="FFE4" s="11"/>
      <x:c r="FFF4" s="11"/>
      <x:c r="FFG4" s="11"/>
      <x:c r="FFH4" s="11"/>
      <x:c r="FFI4" s="11"/>
      <x:c r="FFJ4" s="11"/>
      <x:c r="FFK4" s="11"/>
      <x:c r="FFL4" s="11"/>
      <x:c r="FFM4" s="11"/>
      <x:c r="FFN4" s="11"/>
      <x:c r="FFO4" s="11"/>
      <x:c r="FFP4" s="11"/>
      <x:c r="FFQ4" s="11"/>
      <x:c r="FFR4" s="11"/>
      <x:c r="FFS4" s="11"/>
      <x:c r="FFT4" s="11"/>
      <x:c r="FFU4" s="11"/>
      <x:c r="FFV4" s="11"/>
      <x:c r="FFW4" s="11"/>
      <x:c r="FFX4" s="11"/>
      <x:c r="FFY4" s="11"/>
      <x:c r="FFZ4" s="11"/>
      <x:c r="FGA4" s="11"/>
      <x:c r="FGB4" s="11"/>
      <x:c r="FGC4" s="11"/>
      <x:c r="FGD4" s="11"/>
      <x:c r="FGE4" s="11"/>
      <x:c r="FGF4" s="11"/>
      <x:c r="FGG4" s="11"/>
      <x:c r="FGH4" s="11"/>
      <x:c r="FGI4" s="11"/>
      <x:c r="FGJ4" s="11"/>
      <x:c r="FGK4" s="11"/>
      <x:c r="FGL4" s="11"/>
      <x:c r="FGM4" s="11"/>
      <x:c r="FGN4" s="11"/>
      <x:c r="FGO4" s="11"/>
      <x:c r="FGP4" s="11"/>
      <x:c r="FGQ4" s="11"/>
      <x:c r="FGR4" s="11"/>
      <x:c r="FGS4" s="11"/>
      <x:c r="FGT4" s="11"/>
      <x:c r="FGU4" s="11"/>
      <x:c r="FGV4" s="11"/>
      <x:c r="FGW4" s="11"/>
      <x:c r="FGX4" s="11"/>
      <x:c r="FGY4" s="11"/>
      <x:c r="FGZ4" s="11"/>
      <x:c r="FHA4" s="11"/>
      <x:c r="FHB4" s="11"/>
      <x:c r="FHC4" s="11"/>
      <x:c r="FHD4" s="11"/>
      <x:c r="FHE4" s="11"/>
      <x:c r="FHF4" s="11"/>
      <x:c r="FHG4" s="11"/>
      <x:c r="FHH4" s="11"/>
      <x:c r="FHI4" s="11"/>
      <x:c r="FHJ4" s="11"/>
      <x:c r="FHK4" s="11"/>
      <x:c r="FHL4" s="11"/>
      <x:c r="FHM4" s="11"/>
      <x:c r="FHN4" s="11"/>
      <x:c r="FHO4" s="11"/>
      <x:c r="FHP4" s="11"/>
      <x:c r="FHQ4" s="11"/>
      <x:c r="FHR4" s="11"/>
      <x:c r="FHS4" s="11"/>
      <x:c r="FHT4" s="11"/>
      <x:c r="FHU4" s="11"/>
      <x:c r="FHV4" s="11"/>
      <x:c r="FHW4" s="11"/>
      <x:c r="FHX4" s="11"/>
      <x:c r="FHY4" s="11"/>
      <x:c r="FHZ4" s="11"/>
      <x:c r="FIA4" s="11"/>
      <x:c r="FIB4" s="11"/>
      <x:c r="FIC4" s="11"/>
      <x:c r="FID4" s="11"/>
      <x:c r="FIE4" s="11"/>
      <x:c r="FIF4" s="11"/>
      <x:c r="FIG4" s="11"/>
      <x:c r="FIH4" s="11"/>
      <x:c r="FII4" s="11"/>
      <x:c r="FIJ4" s="11"/>
      <x:c r="FIK4" s="11"/>
      <x:c r="FIL4" s="11"/>
      <x:c r="FIM4" s="11"/>
      <x:c r="FIN4" s="11"/>
      <x:c r="FIO4" s="11"/>
      <x:c r="FIP4" s="11"/>
      <x:c r="FIQ4" s="11"/>
      <x:c r="FIR4" s="11"/>
      <x:c r="FIS4" s="11"/>
      <x:c r="FIT4" s="11"/>
      <x:c r="FIU4" s="11"/>
      <x:c r="FIV4" s="11"/>
      <x:c r="FIW4" s="11"/>
      <x:c r="FIX4" s="11"/>
      <x:c r="FIY4" s="11"/>
      <x:c r="FIZ4" s="11"/>
      <x:c r="FJA4" s="11"/>
      <x:c r="FJB4" s="11"/>
      <x:c r="FJC4" s="11"/>
      <x:c r="FJD4" s="11"/>
      <x:c r="FJE4" s="11"/>
      <x:c r="FJF4" s="11"/>
      <x:c r="FJG4" s="11"/>
      <x:c r="FJH4" s="11"/>
      <x:c r="FJI4" s="11"/>
      <x:c r="FJJ4" s="11"/>
      <x:c r="FJK4" s="11"/>
      <x:c r="FJL4" s="11"/>
      <x:c r="FJM4" s="11"/>
      <x:c r="FJN4" s="11"/>
      <x:c r="FJO4" s="11"/>
      <x:c r="FJP4" s="11"/>
      <x:c r="FJQ4" s="11"/>
      <x:c r="FJR4" s="11"/>
      <x:c r="FJS4" s="11"/>
      <x:c r="FJT4" s="11"/>
      <x:c r="FJU4" s="11"/>
      <x:c r="FJV4" s="11"/>
      <x:c r="FJW4" s="11"/>
      <x:c r="FJX4" s="11"/>
      <x:c r="FJY4" s="11"/>
      <x:c r="FJZ4" s="11"/>
      <x:c r="FKA4" s="11"/>
      <x:c r="FKB4" s="11"/>
      <x:c r="FKC4" s="11"/>
      <x:c r="FKD4" s="11"/>
      <x:c r="FKE4" s="11"/>
      <x:c r="FKF4" s="11"/>
      <x:c r="FKG4" s="11"/>
      <x:c r="FKH4" s="11"/>
      <x:c r="FKI4" s="11"/>
      <x:c r="FKJ4" s="11"/>
      <x:c r="FKK4" s="11"/>
      <x:c r="FKL4" s="11"/>
      <x:c r="FKM4" s="11"/>
      <x:c r="FKN4" s="11"/>
      <x:c r="FKO4" s="11"/>
      <x:c r="FKP4" s="11"/>
      <x:c r="FKQ4" s="11"/>
      <x:c r="FKR4" s="11"/>
      <x:c r="FKS4" s="11"/>
      <x:c r="FKT4" s="11"/>
      <x:c r="FKU4" s="11"/>
      <x:c r="FKV4" s="11"/>
      <x:c r="FKW4" s="11"/>
      <x:c r="FKX4" s="11"/>
      <x:c r="FKY4" s="11"/>
      <x:c r="FKZ4" s="11"/>
      <x:c r="FLA4" s="11"/>
      <x:c r="FLB4" s="11"/>
      <x:c r="FLC4" s="11"/>
      <x:c r="FLD4" s="11"/>
      <x:c r="FLE4" s="11"/>
      <x:c r="FLF4" s="11"/>
      <x:c r="FLG4" s="11"/>
      <x:c r="FLH4" s="11"/>
      <x:c r="FLI4" s="11"/>
      <x:c r="FLJ4" s="11"/>
      <x:c r="FLK4" s="11"/>
      <x:c r="FLL4" s="11"/>
      <x:c r="FLM4" s="11"/>
      <x:c r="FLN4" s="11"/>
      <x:c r="FLO4" s="11"/>
      <x:c r="FLP4" s="11"/>
      <x:c r="FLQ4" s="11"/>
      <x:c r="FLR4" s="11"/>
      <x:c r="FLS4" s="11"/>
      <x:c r="FLT4" s="11"/>
      <x:c r="FLU4" s="11"/>
      <x:c r="FLV4" s="11"/>
      <x:c r="FLW4" s="11"/>
      <x:c r="FLX4" s="11"/>
      <x:c r="FLY4" s="11"/>
      <x:c r="FLZ4" s="11"/>
      <x:c r="FMA4" s="11"/>
      <x:c r="FMB4" s="11"/>
      <x:c r="FMC4" s="11"/>
      <x:c r="FMD4" s="11"/>
      <x:c r="FME4" s="11"/>
      <x:c r="FMF4" s="11"/>
      <x:c r="FMG4" s="11"/>
      <x:c r="FMH4" s="11"/>
      <x:c r="FMI4" s="11"/>
      <x:c r="FMJ4" s="11"/>
      <x:c r="FMK4" s="11"/>
      <x:c r="FML4" s="11"/>
      <x:c r="FMM4" s="11"/>
      <x:c r="FMN4" s="11"/>
      <x:c r="FMO4" s="11"/>
      <x:c r="FMP4" s="11"/>
      <x:c r="FMQ4" s="11"/>
      <x:c r="FMR4" s="11"/>
      <x:c r="FMS4" s="11"/>
      <x:c r="FMT4" s="11"/>
      <x:c r="FMU4" s="11"/>
      <x:c r="FMV4" s="11"/>
      <x:c r="FMW4" s="11"/>
      <x:c r="FMX4" s="11"/>
      <x:c r="FMY4" s="11"/>
      <x:c r="FMZ4" s="11"/>
      <x:c r="FNA4" s="11"/>
      <x:c r="FNB4" s="11"/>
      <x:c r="FNC4" s="11"/>
      <x:c r="FND4" s="11"/>
      <x:c r="FNE4" s="11"/>
      <x:c r="FNF4" s="11"/>
      <x:c r="FNG4" s="11"/>
      <x:c r="FNH4" s="11"/>
      <x:c r="FNI4" s="11"/>
      <x:c r="FNJ4" s="11"/>
      <x:c r="FNK4" s="11"/>
      <x:c r="FNL4" s="11"/>
      <x:c r="FNM4" s="11"/>
      <x:c r="FNN4" s="11"/>
      <x:c r="FNO4" s="11"/>
      <x:c r="FNP4" s="11"/>
      <x:c r="FNQ4" s="11"/>
      <x:c r="FNR4" s="11"/>
      <x:c r="FNS4" s="11"/>
      <x:c r="FNT4" s="11"/>
      <x:c r="FNU4" s="11"/>
      <x:c r="FNV4" s="11"/>
      <x:c r="FNW4" s="11"/>
      <x:c r="FNX4" s="11"/>
      <x:c r="FNY4" s="11"/>
      <x:c r="FNZ4" s="11"/>
      <x:c r="FOA4" s="11"/>
      <x:c r="FOB4" s="11"/>
      <x:c r="FOC4" s="11"/>
      <x:c r="FOD4" s="11"/>
      <x:c r="FOE4" s="11"/>
      <x:c r="FOF4" s="11"/>
      <x:c r="FOG4" s="11"/>
      <x:c r="FOH4" s="11"/>
      <x:c r="FOI4" s="11"/>
      <x:c r="FOJ4" s="11"/>
      <x:c r="FOK4" s="11"/>
      <x:c r="FOL4" s="11"/>
      <x:c r="FOM4" s="11"/>
      <x:c r="FON4" s="11"/>
      <x:c r="FOO4" s="11"/>
      <x:c r="FOP4" s="11"/>
      <x:c r="FOQ4" s="11"/>
      <x:c r="FOR4" s="11"/>
      <x:c r="FOS4" s="11"/>
      <x:c r="FOT4" s="11"/>
      <x:c r="FOU4" s="11"/>
      <x:c r="FOV4" s="11"/>
      <x:c r="FOW4" s="11"/>
      <x:c r="FOX4" s="11"/>
      <x:c r="FOY4" s="11"/>
      <x:c r="FOZ4" s="11"/>
      <x:c r="FPA4" s="11"/>
      <x:c r="FPB4" s="11"/>
      <x:c r="FPC4" s="11"/>
      <x:c r="FPD4" s="11"/>
      <x:c r="FPE4" s="11"/>
      <x:c r="FPF4" s="11"/>
      <x:c r="FPG4" s="11"/>
      <x:c r="FPH4" s="11"/>
      <x:c r="FPI4" s="11"/>
      <x:c r="FPJ4" s="11"/>
      <x:c r="FPK4" s="11"/>
      <x:c r="FPL4" s="11"/>
      <x:c r="FPM4" s="11"/>
      <x:c r="FPN4" s="11"/>
      <x:c r="FPO4" s="11"/>
      <x:c r="FPP4" s="11"/>
      <x:c r="FPQ4" s="11"/>
      <x:c r="FPR4" s="11"/>
      <x:c r="FPS4" s="11"/>
      <x:c r="FPT4" s="11"/>
      <x:c r="FPU4" s="11"/>
      <x:c r="FPV4" s="11"/>
      <x:c r="FPW4" s="11"/>
      <x:c r="FPX4" s="11"/>
      <x:c r="FPY4" s="11"/>
      <x:c r="FPZ4" s="11"/>
      <x:c r="FQA4" s="11"/>
      <x:c r="FQB4" s="11"/>
      <x:c r="FQC4" s="11"/>
      <x:c r="FQD4" s="11"/>
      <x:c r="FQE4" s="11"/>
      <x:c r="FQF4" s="11"/>
      <x:c r="FQG4" s="11"/>
      <x:c r="FQH4" s="11"/>
      <x:c r="FQI4" s="11"/>
      <x:c r="FQJ4" s="11"/>
      <x:c r="FQK4" s="11"/>
      <x:c r="FQL4" s="11"/>
      <x:c r="FQM4" s="11"/>
      <x:c r="FQN4" s="11"/>
      <x:c r="FQO4" s="11"/>
      <x:c r="FQP4" s="11"/>
      <x:c r="FQQ4" s="11"/>
      <x:c r="FQR4" s="11"/>
      <x:c r="FQS4" s="11"/>
      <x:c r="FQT4" s="11"/>
      <x:c r="FQU4" s="11"/>
      <x:c r="FQV4" s="11"/>
      <x:c r="FQW4" s="11"/>
      <x:c r="FQX4" s="11"/>
      <x:c r="FQY4" s="11"/>
      <x:c r="FQZ4" s="11"/>
      <x:c r="FRA4" s="11"/>
      <x:c r="FRB4" s="11"/>
      <x:c r="FRC4" s="11"/>
      <x:c r="FRD4" s="11"/>
      <x:c r="FRE4" s="11"/>
      <x:c r="FRF4" s="11"/>
      <x:c r="FRG4" s="11"/>
      <x:c r="FRH4" s="11"/>
      <x:c r="FRI4" s="11"/>
      <x:c r="FRJ4" s="11"/>
      <x:c r="FRK4" s="11"/>
      <x:c r="FRL4" s="11"/>
      <x:c r="FRM4" s="11"/>
      <x:c r="FRN4" s="11"/>
      <x:c r="FRO4" s="11"/>
      <x:c r="FRP4" s="11"/>
      <x:c r="FRQ4" s="11"/>
      <x:c r="FRR4" s="11"/>
      <x:c r="FRS4" s="11"/>
      <x:c r="FRT4" s="11"/>
      <x:c r="FRU4" s="11"/>
      <x:c r="FRV4" s="11"/>
      <x:c r="FRW4" s="11"/>
      <x:c r="FRX4" s="11"/>
      <x:c r="FRY4" s="11"/>
      <x:c r="FRZ4" s="11"/>
      <x:c r="FSA4" s="11"/>
      <x:c r="FSB4" s="11"/>
      <x:c r="FSC4" s="11"/>
      <x:c r="FSD4" s="11"/>
      <x:c r="FSE4" s="11"/>
      <x:c r="FSF4" s="11"/>
      <x:c r="FSG4" s="11"/>
      <x:c r="FSH4" s="11"/>
      <x:c r="FSI4" s="11"/>
      <x:c r="FSJ4" s="11"/>
      <x:c r="FSK4" s="11"/>
      <x:c r="FSL4" s="11"/>
      <x:c r="FSM4" s="11"/>
      <x:c r="FSN4" s="11"/>
      <x:c r="FSO4" s="11"/>
      <x:c r="FSP4" s="11"/>
      <x:c r="FSQ4" s="11"/>
      <x:c r="FSR4" s="11"/>
      <x:c r="FSS4" s="11"/>
      <x:c r="FST4" s="11"/>
      <x:c r="FSU4" s="11"/>
      <x:c r="FSV4" s="11"/>
      <x:c r="FSW4" s="11"/>
      <x:c r="FSX4" s="11"/>
      <x:c r="FSY4" s="11"/>
      <x:c r="FSZ4" s="11"/>
      <x:c r="FTA4" s="11"/>
      <x:c r="FTB4" s="11"/>
      <x:c r="FTC4" s="11"/>
      <x:c r="FTD4" s="11"/>
      <x:c r="FTE4" s="11"/>
      <x:c r="FTF4" s="11"/>
      <x:c r="FTG4" s="11"/>
      <x:c r="FTH4" s="11"/>
      <x:c r="FTI4" s="11"/>
      <x:c r="FTJ4" s="11"/>
      <x:c r="FTK4" s="11"/>
      <x:c r="FTL4" s="11"/>
      <x:c r="FTM4" s="11"/>
      <x:c r="FTN4" s="11"/>
      <x:c r="FTO4" s="11"/>
      <x:c r="FTP4" s="11"/>
      <x:c r="FTQ4" s="11"/>
      <x:c r="FTR4" s="11"/>
      <x:c r="FTS4" s="11"/>
      <x:c r="FTT4" s="11"/>
      <x:c r="FTU4" s="11"/>
      <x:c r="FTV4" s="11"/>
      <x:c r="FTW4" s="11"/>
      <x:c r="FTX4" s="11"/>
      <x:c r="FTY4" s="11"/>
      <x:c r="FTZ4" s="11"/>
      <x:c r="FUA4" s="11"/>
      <x:c r="FUB4" s="11"/>
      <x:c r="FUC4" s="11"/>
      <x:c r="FUD4" s="11"/>
      <x:c r="FUE4" s="11"/>
      <x:c r="FUF4" s="11"/>
      <x:c r="FUG4" s="11"/>
      <x:c r="FUH4" s="11"/>
      <x:c r="FUI4" s="11"/>
      <x:c r="FUJ4" s="11"/>
      <x:c r="FUK4" s="11"/>
      <x:c r="FUL4" s="11"/>
      <x:c r="FUM4" s="11"/>
      <x:c r="FUN4" s="11"/>
      <x:c r="FUO4" s="11"/>
      <x:c r="FUP4" s="11"/>
      <x:c r="FUQ4" s="11"/>
      <x:c r="FUR4" s="11"/>
      <x:c r="FUS4" s="11"/>
      <x:c r="FUT4" s="11"/>
      <x:c r="FUU4" s="11"/>
      <x:c r="FUV4" s="11"/>
      <x:c r="FUW4" s="11"/>
      <x:c r="FUX4" s="11"/>
      <x:c r="FUY4" s="11"/>
      <x:c r="FUZ4" s="11"/>
      <x:c r="FVA4" s="11"/>
      <x:c r="FVB4" s="11"/>
      <x:c r="FVC4" s="11"/>
      <x:c r="FVD4" s="11"/>
      <x:c r="FVE4" s="11"/>
      <x:c r="FVF4" s="11"/>
      <x:c r="FVG4" s="11"/>
      <x:c r="FVH4" s="11"/>
      <x:c r="FVI4" s="11"/>
      <x:c r="FVJ4" s="11"/>
      <x:c r="FVK4" s="11"/>
      <x:c r="FVL4" s="11"/>
      <x:c r="FVM4" s="11"/>
      <x:c r="FVN4" s="11"/>
      <x:c r="FVO4" s="11"/>
      <x:c r="FVP4" s="11"/>
      <x:c r="FVQ4" s="11"/>
      <x:c r="FVR4" s="11"/>
      <x:c r="FVS4" s="11"/>
      <x:c r="FVT4" s="11"/>
      <x:c r="FVU4" s="11"/>
      <x:c r="FVV4" s="11"/>
      <x:c r="FVW4" s="11"/>
      <x:c r="FVX4" s="11"/>
      <x:c r="FVY4" s="11"/>
      <x:c r="FVZ4" s="11"/>
      <x:c r="FWA4" s="11"/>
      <x:c r="FWB4" s="11"/>
      <x:c r="FWC4" s="11"/>
      <x:c r="FWD4" s="11"/>
      <x:c r="FWE4" s="11"/>
      <x:c r="FWF4" s="11"/>
      <x:c r="FWG4" s="11"/>
      <x:c r="FWH4" s="11"/>
      <x:c r="FWI4" s="11"/>
      <x:c r="FWJ4" s="11"/>
      <x:c r="FWK4" s="11"/>
      <x:c r="FWL4" s="11"/>
      <x:c r="FWM4" s="11"/>
      <x:c r="FWN4" s="11"/>
      <x:c r="FWO4" s="11"/>
      <x:c r="FWP4" s="11"/>
      <x:c r="FWQ4" s="11"/>
      <x:c r="FWR4" s="11"/>
      <x:c r="FWS4" s="11"/>
      <x:c r="FWT4" s="11"/>
      <x:c r="FWU4" s="11"/>
      <x:c r="FWV4" s="11"/>
      <x:c r="FWW4" s="11"/>
      <x:c r="FWX4" s="11"/>
      <x:c r="FWY4" s="11"/>
      <x:c r="FWZ4" s="11"/>
      <x:c r="FXA4" s="11"/>
      <x:c r="FXB4" s="11"/>
      <x:c r="FXC4" s="11"/>
      <x:c r="FXD4" s="11"/>
      <x:c r="FXE4" s="11"/>
      <x:c r="FXF4" s="11"/>
      <x:c r="FXG4" s="11"/>
      <x:c r="FXH4" s="11"/>
      <x:c r="FXI4" s="11"/>
      <x:c r="FXJ4" s="11"/>
      <x:c r="FXK4" s="11"/>
      <x:c r="FXL4" s="11"/>
      <x:c r="FXM4" s="11"/>
      <x:c r="FXN4" s="11"/>
      <x:c r="FXO4" s="11"/>
      <x:c r="FXP4" s="11"/>
      <x:c r="FXQ4" s="11"/>
      <x:c r="FXR4" s="11"/>
      <x:c r="FXS4" s="11"/>
      <x:c r="FXT4" s="11"/>
      <x:c r="FXU4" s="11"/>
      <x:c r="FXV4" s="11"/>
      <x:c r="FXW4" s="11"/>
      <x:c r="FXX4" s="11"/>
      <x:c r="FXY4" s="11"/>
      <x:c r="FXZ4" s="11"/>
      <x:c r="FYA4" s="11"/>
      <x:c r="FYB4" s="11"/>
      <x:c r="FYC4" s="11"/>
      <x:c r="FYD4" s="11"/>
      <x:c r="FYE4" s="11"/>
      <x:c r="FYF4" s="11"/>
      <x:c r="FYG4" s="11"/>
      <x:c r="FYH4" s="11"/>
      <x:c r="FYI4" s="11"/>
      <x:c r="FYJ4" s="11"/>
      <x:c r="FYK4" s="11"/>
      <x:c r="FYL4" s="11"/>
      <x:c r="FYM4" s="11"/>
      <x:c r="FYN4" s="11"/>
      <x:c r="FYO4" s="11"/>
      <x:c r="FYP4" s="11"/>
      <x:c r="FYQ4" s="11"/>
      <x:c r="FYR4" s="11"/>
      <x:c r="FYS4" s="11"/>
      <x:c r="FYT4" s="11"/>
      <x:c r="FYU4" s="11"/>
      <x:c r="FYV4" s="11"/>
      <x:c r="FYW4" s="11"/>
      <x:c r="FYX4" s="11"/>
      <x:c r="FYY4" s="11"/>
      <x:c r="FYZ4" s="11"/>
      <x:c r="FZA4" s="11"/>
      <x:c r="FZB4" s="11"/>
      <x:c r="FZC4" s="11"/>
      <x:c r="FZD4" s="11"/>
      <x:c r="FZE4" s="11"/>
      <x:c r="FZF4" s="11"/>
      <x:c r="FZG4" s="11"/>
      <x:c r="FZH4" s="11"/>
      <x:c r="FZI4" s="11"/>
      <x:c r="FZJ4" s="11"/>
      <x:c r="FZK4" s="11"/>
      <x:c r="FZL4" s="11"/>
      <x:c r="FZM4" s="11"/>
      <x:c r="FZN4" s="11"/>
      <x:c r="FZO4" s="11"/>
      <x:c r="FZP4" s="11"/>
      <x:c r="FZQ4" s="11"/>
      <x:c r="FZR4" s="11"/>
      <x:c r="FZS4" s="11"/>
      <x:c r="FZT4" s="11"/>
      <x:c r="FZU4" s="11"/>
      <x:c r="FZV4" s="11"/>
      <x:c r="FZW4" s="11"/>
      <x:c r="FZX4" s="11"/>
      <x:c r="FZY4" s="11"/>
      <x:c r="FZZ4" s="11"/>
      <x:c r="GAA4" s="11"/>
      <x:c r="GAB4" s="11"/>
      <x:c r="GAC4" s="11"/>
      <x:c r="GAD4" s="11"/>
      <x:c r="GAE4" s="11"/>
      <x:c r="GAF4" s="11"/>
      <x:c r="GAG4" s="11"/>
      <x:c r="GAH4" s="11"/>
      <x:c r="GAI4" s="11"/>
      <x:c r="GAJ4" s="11"/>
      <x:c r="GAK4" s="11"/>
      <x:c r="GAL4" s="11"/>
      <x:c r="GAM4" s="11"/>
      <x:c r="GAN4" s="11"/>
      <x:c r="GAO4" s="11"/>
      <x:c r="GAP4" s="11"/>
      <x:c r="GAQ4" s="11"/>
      <x:c r="GAR4" s="11"/>
      <x:c r="GAS4" s="11"/>
      <x:c r="GAT4" s="11"/>
      <x:c r="GAU4" s="11"/>
      <x:c r="GAV4" s="11"/>
      <x:c r="GAW4" s="11"/>
      <x:c r="GAX4" s="11"/>
      <x:c r="GAY4" s="11"/>
      <x:c r="GAZ4" s="11"/>
      <x:c r="GBA4" s="11"/>
      <x:c r="GBB4" s="11"/>
      <x:c r="GBC4" s="11"/>
      <x:c r="GBD4" s="11"/>
      <x:c r="GBE4" s="11"/>
      <x:c r="GBF4" s="11"/>
      <x:c r="GBG4" s="11"/>
      <x:c r="GBH4" s="11"/>
      <x:c r="GBI4" s="11"/>
      <x:c r="GBJ4" s="11"/>
      <x:c r="GBK4" s="11"/>
      <x:c r="GBL4" s="11"/>
      <x:c r="GBM4" s="11"/>
      <x:c r="GBN4" s="11"/>
      <x:c r="GBO4" s="11"/>
      <x:c r="GBP4" s="11"/>
      <x:c r="GBQ4" s="11"/>
      <x:c r="GBR4" s="11"/>
      <x:c r="GBS4" s="11"/>
      <x:c r="GBT4" s="11"/>
      <x:c r="GBU4" s="11"/>
      <x:c r="GBV4" s="11"/>
      <x:c r="GBW4" s="11"/>
      <x:c r="GBX4" s="11"/>
      <x:c r="GBY4" s="11"/>
      <x:c r="GBZ4" s="11"/>
      <x:c r="GCA4" s="11"/>
      <x:c r="GCB4" s="11"/>
      <x:c r="GCC4" s="11"/>
      <x:c r="GCD4" s="11"/>
      <x:c r="GCE4" s="11"/>
      <x:c r="GCF4" s="11"/>
      <x:c r="GCG4" s="11"/>
      <x:c r="GCH4" s="11"/>
      <x:c r="GCI4" s="11"/>
      <x:c r="GCJ4" s="11"/>
      <x:c r="GCK4" s="11"/>
      <x:c r="GCL4" s="11"/>
      <x:c r="GCM4" s="11"/>
      <x:c r="GCN4" s="11"/>
      <x:c r="GCO4" s="11"/>
      <x:c r="GCP4" s="11"/>
      <x:c r="GCQ4" s="11"/>
      <x:c r="GCR4" s="11"/>
      <x:c r="GCS4" s="11"/>
      <x:c r="GCT4" s="11"/>
      <x:c r="GCU4" s="11"/>
      <x:c r="GCV4" s="11"/>
      <x:c r="GCW4" s="11"/>
      <x:c r="GCX4" s="11"/>
      <x:c r="GCY4" s="11"/>
      <x:c r="GCZ4" s="11"/>
      <x:c r="GDA4" s="11"/>
      <x:c r="GDB4" s="11"/>
      <x:c r="GDC4" s="11"/>
      <x:c r="GDD4" s="11"/>
      <x:c r="GDE4" s="11"/>
      <x:c r="GDF4" s="11"/>
      <x:c r="GDG4" s="11"/>
      <x:c r="GDH4" s="11"/>
      <x:c r="GDI4" s="11"/>
      <x:c r="GDJ4" s="11"/>
      <x:c r="GDK4" s="11"/>
      <x:c r="GDL4" s="11"/>
      <x:c r="GDM4" s="11"/>
      <x:c r="GDN4" s="11"/>
      <x:c r="GDO4" s="11"/>
      <x:c r="GDP4" s="11"/>
      <x:c r="GDQ4" s="11"/>
      <x:c r="GDR4" s="11"/>
      <x:c r="GDS4" s="11"/>
      <x:c r="GDT4" s="11"/>
      <x:c r="GDU4" s="11"/>
      <x:c r="GDV4" s="11"/>
      <x:c r="GDW4" s="11"/>
      <x:c r="GDX4" s="11"/>
      <x:c r="GDY4" s="11"/>
      <x:c r="GDZ4" s="11"/>
      <x:c r="GEA4" s="11"/>
      <x:c r="GEB4" s="11"/>
      <x:c r="GEC4" s="11"/>
      <x:c r="GED4" s="11"/>
      <x:c r="GEE4" s="11"/>
      <x:c r="GEF4" s="11"/>
      <x:c r="GEG4" s="11"/>
      <x:c r="GEH4" s="11"/>
      <x:c r="GEI4" s="11"/>
      <x:c r="GEJ4" s="11"/>
      <x:c r="GEK4" s="11"/>
      <x:c r="GEL4" s="11"/>
      <x:c r="GEM4" s="11"/>
      <x:c r="GEN4" s="11"/>
      <x:c r="GEO4" s="11"/>
      <x:c r="GEP4" s="11"/>
      <x:c r="GEQ4" s="11"/>
      <x:c r="GER4" s="11"/>
      <x:c r="GES4" s="11"/>
      <x:c r="GET4" s="11"/>
      <x:c r="GEU4" s="11"/>
      <x:c r="GEV4" s="11"/>
      <x:c r="GEW4" s="11"/>
      <x:c r="GEX4" s="11"/>
      <x:c r="GEY4" s="11"/>
      <x:c r="GEZ4" s="11"/>
      <x:c r="GFA4" s="11"/>
      <x:c r="GFB4" s="11"/>
      <x:c r="GFC4" s="11"/>
      <x:c r="GFD4" s="11"/>
      <x:c r="GFE4" s="11"/>
      <x:c r="GFF4" s="11"/>
      <x:c r="GFG4" s="11"/>
      <x:c r="GFH4" s="11"/>
      <x:c r="GFI4" s="11"/>
      <x:c r="GFJ4" s="11"/>
      <x:c r="GFK4" s="11"/>
      <x:c r="GFL4" s="11"/>
      <x:c r="GFM4" s="11"/>
      <x:c r="GFN4" s="11"/>
      <x:c r="GFO4" s="11"/>
      <x:c r="GFP4" s="11"/>
      <x:c r="GFQ4" s="11"/>
      <x:c r="GFR4" s="11"/>
      <x:c r="GFS4" s="11"/>
      <x:c r="GFT4" s="11"/>
      <x:c r="GFU4" s="11"/>
      <x:c r="GFV4" s="11"/>
      <x:c r="GFW4" s="11"/>
      <x:c r="GFX4" s="11"/>
      <x:c r="GFY4" s="11"/>
      <x:c r="GFZ4" s="11"/>
      <x:c r="GGA4" s="11"/>
      <x:c r="GGB4" s="11"/>
      <x:c r="GGC4" s="11"/>
      <x:c r="GGD4" s="11"/>
      <x:c r="GGE4" s="11"/>
      <x:c r="GGF4" s="11"/>
      <x:c r="GGG4" s="11"/>
      <x:c r="GGH4" s="11"/>
      <x:c r="GGI4" s="11"/>
      <x:c r="GGJ4" s="11"/>
      <x:c r="GGK4" s="11"/>
      <x:c r="GGL4" s="11"/>
      <x:c r="GGM4" s="11"/>
      <x:c r="GGN4" s="11"/>
      <x:c r="GGO4" s="11"/>
      <x:c r="GGP4" s="11"/>
      <x:c r="GGQ4" s="11"/>
      <x:c r="GGR4" s="11"/>
      <x:c r="GGS4" s="11"/>
      <x:c r="GGT4" s="11"/>
      <x:c r="GGU4" s="11"/>
      <x:c r="GGV4" s="11"/>
      <x:c r="GGW4" s="11"/>
      <x:c r="GGX4" s="11"/>
      <x:c r="GGY4" s="11"/>
      <x:c r="GGZ4" s="11"/>
      <x:c r="GHA4" s="11"/>
      <x:c r="GHB4" s="11"/>
      <x:c r="GHC4" s="11"/>
      <x:c r="GHD4" s="11"/>
      <x:c r="GHE4" s="11"/>
      <x:c r="GHF4" s="11"/>
      <x:c r="GHG4" s="11"/>
      <x:c r="GHH4" s="11"/>
      <x:c r="GHI4" s="11"/>
      <x:c r="GHJ4" s="11"/>
      <x:c r="GHK4" s="11"/>
      <x:c r="GHL4" s="11"/>
      <x:c r="GHM4" s="11"/>
      <x:c r="GHN4" s="11"/>
      <x:c r="GHO4" s="11"/>
      <x:c r="GHP4" s="11"/>
      <x:c r="GHQ4" s="11"/>
      <x:c r="GHR4" s="11"/>
      <x:c r="GHS4" s="11"/>
      <x:c r="GHT4" s="11"/>
      <x:c r="GHU4" s="11"/>
      <x:c r="GHV4" s="11"/>
      <x:c r="GHW4" s="11"/>
      <x:c r="GHX4" s="11"/>
      <x:c r="GHY4" s="11"/>
      <x:c r="GHZ4" s="11"/>
      <x:c r="GIA4" s="11"/>
      <x:c r="GIB4" s="11"/>
      <x:c r="GIC4" s="11"/>
      <x:c r="GID4" s="11"/>
      <x:c r="GIE4" s="11"/>
      <x:c r="GIF4" s="11"/>
      <x:c r="GIG4" s="11"/>
      <x:c r="GIH4" s="11"/>
      <x:c r="GII4" s="11"/>
      <x:c r="GIJ4" s="11"/>
      <x:c r="GIK4" s="11"/>
      <x:c r="GIL4" s="11"/>
      <x:c r="GIM4" s="11"/>
      <x:c r="GIN4" s="11"/>
      <x:c r="GIO4" s="11"/>
      <x:c r="GIP4" s="11"/>
      <x:c r="GIQ4" s="11"/>
      <x:c r="GIR4" s="11"/>
      <x:c r="GIS4" s="11"/>
      <x:c r="GIT4" s="11"/>
      <x:c r="GIU4" s="11"/>
      <x:c r="GIV4" s="11"/>
      <x:c r="GIW4" s="11"/>
      <x:c r="GIX4" s="11"/>
      <x:c r="GIY4" s="11"/>
      <x:c r="GIZ4" s="11"/>
      <x:c r="GJA4" s="11"/>
      <x:c r="GJB4" s="11"/>
      <x:c r="GJC4" s="11"/>
      <x:c r="GJD4" s="11"/>
      <x:c r="GJE4" s="11"/>
      <x:c r="GJF4" s="11"/>
      <x:c r="GJG4" s="11"/>
      <x:c r="GJH4" s="11"/>
      <x:c r="GJI4" s="11"/>
      <x:c r="GJJ4" s="11"/>
      <x:c r="GJK4" s="11"/>
      <x:c r="GJL4" s="11"/>
      <x:c r="GJM4" s="11"/>
      <x:c r="GJN4" s="11"/>
      <x:c r="GJO4" s="11"/>
      <x:c r="GJP4" s="11"/>
      <x:c r="GJQ4" s="11"/>
      <x:c r="GJR4" s="11"/>
      <x:c r="GJS4" s="11"/>
      <x:c r="GJT4" s="11"/>
      <x:c r="GJU4" s="11"/>
      <x:c r="GJV4" s="11"/>
      <x:c r="GJW4" s="11"/>
      <x:c r="GJX4" s="11"/>
      <x:c r="GJY4" s="11"/>
      <x:c r="GJZ4" s="11"/>
      <x:c r="GKA4" s="11"/>
      <x:c r="GKB4" s="11"/>
      <x:c r="GKC4" s="11"/>
      <x:c r="GKD4" s="11"/>
      <x:c r="GKE4" s="11"/>
      <x:c r="GKF4" s="11"/>
      <x:c r="GKG4" s="11"/>
      <x:c r="GKH4" s="11"/>
      <x:c r="GKI4" s="11"/>
      <x:c r="GKJ4" s="11"/>
      <x:c r="GKK4" s="11"/>
      <x:c r="GKL4" s="11"/>
      <x:c r="GKM4" s="11"/>
      <x:c r="GKN4" s="11"/>
      <x:c r="GKO4" s="11"/>
      <x:c r="GKP4" s="11"/>
      <x:c r="GKQ4" s="11"/>
      <x:c r="GKR4" s="11"/>
      <x:c r="GKS4" s="11"/>
      <x:c r="GKT4" s="11"/>
      <x:c r="GKU4" s="11"/>
      <x:c r="GKV4" s="11"/>
      <x:c r="GKW4" s="11"/>
      <x:c r="GKX4" s="11"/>
      <x:c r="GKY4" s="11"/>
      <x:c r="GKZ4" s="11"/>
      <x:c r="GLA4" s="11"/>
      <x:c r="GLB4" s="11"/>
      <x:c r="GLC4" s="11"/>
      <x:c r="GLD4" s="11"/>
      <x:c r="GLE4" s="11"/>
      <x:c r="GLF4" s="11"/>
      <x:c r="GLG4" s="11"/>
      <x:c r="GLH4" s="11"/>
      <x:c r="GLI4" s="11"/>
      <x:c r="GLJ4" s="11"/>
      <x:c r="GLK4" s="11"/>
      <x:c r="GLL4" s="11"/>
      <x:c r="GLM4" s="11"/>
      <x:c r="GLN4" s="11"/>
      <x:c r="GLO4" s="11"/>
      <x:c r="GLP4" s="11"/>
      <x:c r="GLQ4" s="11"/>
      <x:c r="GLR4" s="11"/>
      <x:c r="GLS4" s="11"/>
      <x:c r="GLT4" s="11"/>
      <x:c r="GLU4" s="11"/>
      <x:c r="GLV4" s="11"/>
      <x:c r="GLW4" s="11"/>
      <x:c r="GLX4" s="11"/>
      <x:c r="GLY4" s="11"/>
      <x:c r="GLZ4" s="11"/>
      <x:c r="GMA4" s="11"/>
      <x:c r="GMB4" s="11"/>
      <x:c r="GMC4" s="11"/>
      <x:c r="GMD4" s="11"/>
      <x:c r="GME4" s="11"/>
      <x:c r="GMF4" s="11"/>
      <x:c r="GMG4" s="11"/>
      <x:c r="GMH4" s="11"/>
      <x:c r="GMI4" s="11"/>
      <x:c r="GMJ4" s="11"/>
      <x:c r="GMK4" s="11"/>
      <x:c r="GML4" s="11"/>
      <x:c r="GMM4" s="11"/>
      <x:c r="GMN4" s="11"/>
      <x:c r="GMO4" s="11"/>
      <x:c r="GMP4" s="11"/>
      <x:c r="GMQ4" s="11"/>
      <x:c r="GMR4" s="11"/>
      <x:c r="GMS4" s="11"/>
      <x:c r="GMT4" s="11"/>
      <x:c r="GMU4" s="11"/>
      <x:c r="GMV4" s="11"/>
      <x:c r="GMW4" s="11"/>
      <x:c r="GMX4" s="11"/>
      <x:c r="GMY4" s="11"/>
      <x:c r="GMZ4" s="11"/>
      <x:c r="GNA4" s="11"/>
      <x:c r="GNB4" s="11"/>
      <x:c r="GNC4" s="11"/>
      <x:c r="GND4" s="11"/>
      <x:c r="GNE4" s="11"/>
      <x:c r="GNF4" s="11"/>
      <x:c r="GNG4" s="11"/>
      <x:c r="GNH4" s="11"/>
      <x:c r="GNI4" s="11"/>
      <x:c r="GNJ4" s="11"/>
      <x:c r="GNK4" s="11"/>
      <x:c r="GNL4" s="11"/>
      <x:c r="GNM4" s="11"/>
      <x:c r="GNN4" s="11"/>
      <x:c r="GNO4" s="11"/>
      <x:c r="GNP4" s="11"/>
      <x:c r="GNQ4" s="11"/>
      <x:c r="GNR4" s="11"/>
      <x:c r="GNS4" s="11"/>
      <x:c r="GNT4" s="11"/>
      <x:c r="GNU4" s="11"/>
      <x:c r="GNV4" s="11"/>
      <x:c r="GNW4" s="11"/>
      <x:c r="GNX4" s="11"/>
      <x:c r="GNY4" s="11"/>
      <x:c r="GNZ4" s="11"/>
      <x:c r="GOA4" s="11"/>
      <x:c r="GOB4" s="11"/>
      <x:c r="GOC4" s="11"/>
      <x:c r="GOD4" s="11"/>
      <x:c r="GOE4" s="11"/>
      <x:c r="GOF4" s="11"/>
      <x:c r="GOG4" s="11"/>
      <x:c r="GOH4" s="11"/>
      <x:c r="GOI4" s="11"/>
      <x:c r="GOJ4" s="11"/>
      <x:c r="GOK4" s="11"/>
      <x:c r="GOL4" s="11"/>
      <x:c r="GOM4" s="11"/>
      <x:c r="GON4" s="11"/>
      <x:c r="GOO4" s="11"/>
      <x:c r="GOP4" s="11"/>
      <x:c r="GOQ4" s="11"/>
      <x:c r="GOR4" s="11"/>
      <x:c r="GOS4" s="11"/>
      <x:c r="GOT4" s="11"/>
      <x:c r="GOU4" s="11"/>
      <x:c r="GOV4" s="11"/>
      <x:c r="GOW4" s="11"/>
      <x:c r="GOX4" s="11"/>
      <x:c r="GOY4" s="11"/>
      <x:c r="GOZ4" s="11"/>
      <x:c r="GPA4" s="11"/>
      <x:c r="GPB4" s="11"/>
      <x:c r="GPC4" s="11"/>
      <x:c r="GPD4" s="11"/>
      <x:c r="GPE4" s="11"/>
      <x:c r="GPF4" s="11"/>
      <x:c r="GPG4" s="11"/>
      <x:c r="GPH4" s="11"/>
      <x:c r="GPI4" s="11"/>
      <x:c r="GPJ4" s="11"/>
      <x:c r="GPK4" s="11"/>
      <x:c r="GPL4" s="11"/>
      <x:c r="GPM4" s="11"/>
      <x:c r="GPN4" s="11"/>
      <x:c r="GPO4" s="11"/>
      <x:c r="GPP4" s="11"/>
      <x:c r="GPQ4" s="11"/>
      <x:c r="GPR4" s="11"/>
      <x:c r="GPS4" s="11"/>
      <x:c r="GPT4" s="11"/>
      <x:c r="GPU4" s="11"/>
      <x:c r="GPV4" s="11"/>
      <x:c r="GPW4" s="11"/>
      <x:c r="GPX4" s="11"/>
      <x:c r="GPY4" s="11"/>
      <x:c r="GPZ4" s="11"/>
      <x:c r="GQA4" s="11"/>
      <x:c r="GQB4" s="11"/>
      <x:c r="GQC4" s="11"/>
      <x:c r="GQD4" s="11"/>
      <x:c r="GQE4" s="11"/>
      <x:c r="GQF4" s="11"/>
      <x:c r="GQG4" s="11"/>
      <x:c r="GQH4" s="11"/>
      <x:c r="GQI4" s="11"/>
      <x:c r="GQJ4" s="11"/>
      <x:c r="GQK4" s="11"/>
      <x:c r="GQL4" s="11"/>
      <x:c r="GQM4" s="11"/>
      <x:c r="GQN4" s="11"/>
      <x:c r="GQO4" s="11"/>
      <x:c r="GQP4" s="11"/>
      <x:c r="GQQ4" s="11"/>
      <x:c r="GQR4" s="11"/>
      <x:c r="GQS4" s="11"/>
      <x:c r="GQT4" s="11"/>
      <x:c r="GQU4" s="11"/>
      <x:c r="GQV4" s="11"/>
      <x:c r="GQW4" s="11"/>
      <x:c r="GQX4" s="11"/>
      <x:c r="GQY4" s="11"/>
      <x:c r="GQZ4" s="11"/>
      <x:c r="GRA4" s="11"/>
      <x:c r="GRB4" s="11"/>
      <x:c r="GRC4" s="11"/>
      <x:c r="GRD4" s="11"/>
      <x:c r="GRE4" s="11"/>
      <x:c r="GRF4" s="11"/>
      <x:c r="GRG4" s="11"/>
      <x:c r="GRH4" s="11"/>
      <x:c r="GRI4" s="11"/>
      <x:c r="GRJ4" s="11"/>
      <x:c r="GRK4" s="11"/>
      <x:c r="GRL4" s="11"/>
      <x:c r="GRM4" s="11"/>
      <x:c r="GRN4" s="11"/>
      <x:c r="GRO4" s="11"/>
      <x:c r="GRP4" s="11"/>
      <x:c r="GRQ4" s="11"/>
      <x:c r="GRR4" s="11"/>
      <x:c r="GRS4" s="11"/>
      <x:c r="GRT4" s="11"/>
      <x:c r="GRU4" s="11"/>
      <x:c r="GRV4" s="11"/>
      <x:c r="GRW4" s="11"/>
      <x:c r="GRX4" s="11"/>
      <x:c r="GRY4" s="11"/>
      <x:c r="GRZ4" s="11"/>
      <x:c r="GSA4" s="11"/>
      <x:c r="GSB4" s="11"/>
      <x:c r="GSC4" s="11"/>
      <x:c r="GSD4" s="11"/>
      <x:c r="GSE4" s="11"/>
      <x:c r="GSF4" s="11"/>
      <x:c r="GSG4" s="11"/>
      <x:c r="GSH4" s="11"/>
      <x:c r="GSI4" s="11"/>
      <x:c r="GSJ4" s="11"/>
      <x:c r="GSK4" s="11"/>
      <x:c r="GSL4" s="11"/>
      <x:c r="GSM4" s="11"/>
      <x:c r="GSN4" s="11"/>
      <x:c r="GSO4" s="11"/>
      <x:c r="GSP4" s="11"/>
      <x:c r="GSQ4" s="11"/>
      <x:c r="GSR4" s="11"/>
      <x:c r="GSS4" s="11"/>
      <x:c r="GST4" s="11"/>
      <x:c r="GSU4" s="11"/>
      <x:c r="GSV4" s="11"/>
      <x:c r="GSW4" s="11"/>
      <x:c r="GSX4" s="11"/>
      <x:c r="GSY4" s="11"/>
      <x:c r="GSZ4" s="11"/>
      <x:c r="GTA4" s="11"/>
      <x:c r="GTB4" s="11"/>
      <x:c r="GTC4" s="11"/>
      <x:c r="GTD4" s="11"/>
      <x:c r="GTE4" s="11"/>
      <x:c r="GTF4" s="11"/>
      <x:c r="GTG4" s="11"/>
      <x:c r="GTH4" s="11"/>
      <x:c r="GTI4" s="11"/>
      <x:c r="GTJ4" s="11"/>
      <x:c r="GTK4" s="11"/>
      <x:c r="GTL4" s="11"/>
      <x:c r="GTM4" s="11"/>
      <x:c r="GTN4" s="11"/>
      <x:c r="GTO4" s="11"/>
      <x:c r="GTP4" s="11"/>
      <x:c r="GTQ4" s="11"/>
      <x:c r="GTR4" s="11"/>
      <x:c r="GTS4" s="11"/>
      <x:c r="GTT4" s="11"/>
      <x:c r="GTU4" s="11"/>
      <x:c r="GTV4" s="11"/>
      <x:c r="GTW4" s="11"/>
      <x:c r="GTX4" s="11"/>
      <x:c r="GTY4" s="11"/>
      <x:c r="GTZ4" s="11"/>
      <x:c r="GUA4" s="11"/>
      <x:c r="GUB4" s="11"/>
      <x:c r="GUC4" s="11"/>
      <x:c r="GUD4" s="11"/>
      <x:c r="GUE4" s="11"/>
      <x:c r="GUF4" s="11"/>
      <x:c r="GUG4" s="11"/>
      <x:c r="GUH4" s="11"/>
      <x:c r="GUI4" s="11"/>
      <x:c r="GUJ4" s="11"/>
      <x:c r="GUK4" s="11"/>
      <x:c r="GUL4" s="11"/>
      <x:c r="GUM4" s="11"/>
      <x:c r="GUN4" s="11"/>
      <x:c r="GUO4" s="11"/>
      <x:c r="GUP4" s="11"/>
      <x:c r="GUQ4" s="11"/>
      <x:c r="GUR4" s="11"/>
      <x:c r="GUS4" s="11"/>
      <x:c r="GUT4" s="11"/>
      <x:c r="GUU4" s="11"/>
      <x:c r="GUV4" s="11"/>
      <x:c r="GUW4" s="11"/>
      <x:c r="GUX4" s="11"/>
      <x:c r="GUY4" s="11"/>
      <x:c r="GUZ4" s="11"/>
      <x:c r="GVA4" s="11"/>
      <x:c r="GVB4" s="11"/>
      <x:c r="GVC4" s="11"/>
      <x:c r="GVD4" s="11"/>
      <x:c r="GVE4" s="11"/>
      <x:c r="GVF4" s="11"/>
      <x:c r="GVG4" s="11"/>
      <x:c r="GVH4" s="11"/>
      <x:c r="GVI4" s="11"/>
      <x:c r="GVJ4" s="11"/>
      <x:c r="GVK4" s="11"/>
      <x:c r="GVL4" s="11"/>
      <x:c r="GVM4" s="11"/>
      <x:c r="GVN4" s="11"/>
      <x:c r="GVO4" s="11"/>
      <x:c r="GVP4" s="11"/>
      <x:c r="GVQ4" s="11"/>
      <x:c r="GVR4" s="11"/>
      <x:c r="GVS4" s="11"/>
      <x:c r="GVT4" s="11"/>
      <x:c r="GVU4" s="11"/>
      <x:c r="GVV4" s="11"/>
      <x:c r="GVW4" s="11"/>
      <x:c r="GVX4" s="11"/>
      <x:c r="GVY4" s="11"/>
      <x:c r="GVZ4" s="11"/>
      <x:c r="GWA4" s="11"/>
      <x:c r="GWB4" s="11"/>
      <x:c r="GWC4" s="11"/>
      <x:c r="GWD4" s="11"/>
      <x:c r="GWE4" s="11"/>
      <x:c r="GWF4" s="11"/>
      <x:c r="GWG4" s="11"/>
      <x:c r="GWH4" s="11"/>
      <x:c r="GWI4" s="11"/>
      <x:c r="GWJ4" s="11"/>
      <x:c r="GWK4" s="11"/>
      <x:c r="GWL4" s="11"/>
      <x:c r="GWM4" s="11"/>
      <x:c r="GWN4" s="11"/>
      <x:c r="GWO4" s="11"/>
      <x:c r="GWP4" s="11"/>
      <x:c r="GWQ4" s="11"/>
      <x:c r="GWR4" s="11"/>
      <x:c r="GWS4" s="11"/>
      <x:c r="GWT4" s="11"/>
      <x:c r="GWU4" s="11"/>
      <x:c r="GWV4" s="11"/>
      <x:c r="GWW4" s="11"/>
      <x:c r="GWX4" s="11"/>
      <x:c r="GWY4" s="11"/>
      <x:c r="GWZ4" s="11"/>
      <x:c r="GXA4" s="11"/>
      <x:c r="GXB4" s="11"/>
      <x:c r="GXC4" s="11"/>
      <x:c r="GXD4" s="11"/>
      <x:c r="GXE4" s="11"/>
      <x:c r="GXF4" s="11"/>
      <x:c r="GXG4" s="11"/>
      <x:c r="GXH4" s="11"/>
      <x:c r="GXI4" s="11"/>
      <x:c r="GXJ4" s="11"/>
      <x:c r="GXK4" s="11"/>
      <x:c r="GXL4" s="11"/>
      <x:c r="GXM4" s="11"/>
      <x:c r="GXN4" s="11"/>
      <x:c r="GXO4" s="11"/>
      <x:c r="GXP4" s="11"/>
      <x:c r="GXQ4" s="11"/>
      <x:c r="GXR4" s="11"/>
      <x:c r="GXS4" s="11"/>
      <x:c r="GXT4" s="11"/>
      <x:c r="GXU4" s="11"/>
      <x:c r="GXV4" s="11"/>
      <x:c r="GXW4" s="11"/>
      <x:c r="GXX4" s="11"/>
      <x:c r="GXY4" s="11"/>
      <x:c r="GXZ4" s="11"/>
      <x:c r="GYA4" s="11"/>
      <x:c r="GYB4" s="11"/>
      <x:c r="GYC4" s="11"/>
      <x:c r="GYD4" s="11"/>
      <x:c r="GYE4" s="11"/>
      <x:c r="GYF4" s="11"/>
      <x:c r="GYG4" s="11"/>
      <x:c r="GYH4" s="11"/>
      <x:c r="GYI4" s="11"/>
      <x:c r="GYJ4" s="11"/>
      <x:c r="GYK4" s="11"/>
      <x:c r="GYL4" s="11"/>
      <x:c r="GYM4" s="11"/>
      <x:c r="GYN4" s="11"/>
      <x:c r="GYO4" s="11"/>
      <x:c r="GYP4" s="11"/>
      <x:c r="GYQ4" s="11"/>
      <x:c r="GYR4" s="11"/>
      <x:c r="GYS4" s="11"/>
      <x:c r="GYT4" s="11"/>
      <x:c r="GYU4" s="11"/>
      <x:c r="GYV4" s="11"/>
      <x:c r="GYW4" s="11"/>
      <x:c r="GYX4" s="11"/>
      <x:c r="GYY4" s="11"/>
      <x:c r="GYZ4" s="11"/>
      <x:c r="GZA4" s="11"/>
      <x:c r="GZB4" s="11"/>
      <x:c r="GZC4" s="11"/>
      <x:c r="GZD4" s="11"/>
      <x:c r="GZE4" s="11"/>
      <x:c r="GZF4" s="11"/>
      <x:c r="GZG4" s="11"/>
      <x:c r="GZH4" s="11"/>
      <x:c r="GZI4" s="11"/>
      <x:c r="GZJ4" s="11"/>
      <x:c r="GZK4" s="11"/>
      <x:c r="GZL4" s="11"/>
      <x:c r="GZM4" s="11"/>
      <x:c r="GZN4" s="11"/>
      <x:c r="GZO4" s="11"/>
      <x:c r="GZP4" s="11"/>
      <x:c r="GZQ4" s="11"/>
      <x:c r="GZR4" s="11"/>
      <x:c r="GZS4" s="11"/>
      <x:c r="GZT4" s="11"/>
      <x:c r="GZU4" s="11"/>
      <x:c r="GZV4" s="11"/>
      <x:c r="GZW4" s="11"/>
      <x:c r="GZX4" s="11"/>
      <x:c r="GZY4" s="11"/>
      <x:c r="GZZ4" s="11"/>
      <x:c r="HAA4" s="11"/>
      <x:c r="HAB4" s="11"/>
      <x:c r="HAC4" s="11"/>
      <x:c r="HAD4" s="11"/>
      <x:c r="HAE4" s="11"/>
      <x:c r="HAF4" s="11"/>
      <x:c r="HAG4" s="11"/>
      <x:c r="HAH4" s="11"/>
      <x:c r="HAI4" s="11"/>
      <x:c r="HAJ4" s="11"/>
      <x:c r="HAK4" s="11"/>
      <x:c r="HAL4" s="11"/>
      <x:c r="HAM4" s="11"/>
      <x:c r="HAN4" s="11"/>
      <x:c r="HAO4" s="11"/>
      <x:c r="HAP4" s="11"/>
      <x:c r="HAQ4" s="11"/>
      <x:c r="HAR4" s="11"/>
      <x:c r="HAS4" s="11"/>
      <x:c r="HAT4" s="11"/>
      <x:c r="HAU4" s="11"/>
      <x:c r="HAV4" s="11"/>
      <x:c r="HAW4" s="11"/>
      <x:c r="HAX4" s="11"/>
      <x:c r="HAY4" s="11"/>
      <x:c r="HAZ4" s="11"/>
      <x:c r="HBA4" s="11"/>
      <x:c r="HBB4" s="11"/>
      <x:c r="HBC4" s="11"/>
      <x:c r="HBD4" s="11"/>
      <x:c r="HBE4" s="11"/>
      <x:c r="HBF4" s="11"/>
      <x:c r="HBG4" s="11"/>
      <x:c r="HBH4" s="11"/>
      <x:c r="HBI4" s="11"/>
      <x:c r="HBJ4" s="11"/>
      <x:c r="HBK4" s="11"/>
      <x:c r="HBL4" s="11"/>
      <x:c r="HBM4" s="11"/>
      <x:c r="HBN4" s="11"/>
      <x:c r="HBO4" s="11"/>
      <x:c r="HBP4" s="11"/>
      <x:c r="HBQ4" s="11"/>
      <x:c r="HBR4" s="11"/>
      <x:c r="HBS4" s="11"/>
      <x:c r="HBT4" s="11"/>
      <x:c r="HBU4" s="11"/>
      <x:c r="HBV4" s="11"/>
      <x:c r="HBW4" s="11"/>
      <x:c r="HBX4" s="11"/>
      <x:c r="HBY4" s="11"/>
      <x:c r="HBZ4" s="11"/>
      <x:c r="HCA4" s="11"/>
      <x:c r="HCB4" s="11"/>
      <x:c r="HCC4" s="11"/>
      <x:c r="HCD4" s="11"/>
      <x:c r="HCE4" s="11"/>
      <x:c r="HCF4" s="11"/>
      <x:c r="HCG4" s="11"/>
      <x:c r="HCH4" s="11"/>
      <x:c r="HCI4" s="11"/>
      <x:c r="HCJ4" s="11"/>
      <x:c r="HCK4" s="11"/>
      <x:c r="HCL4" s="11"/>
      <x:c r="HCM4" s="11"/>
      <x:c r="HCN4" s="11"/>
      <x:c r="HCO4" s="11"/>
      <x:c r="HCP4" s="11"/>
      <x:c r="HCQ4" s="11"/>
      <x:c r="HCR4" s="11"/>
      <x:c r="HCS4" s="11"/>
      <x:c r="HCT4" s="11"/>
      <x:c r="HCU4" s="11"/>
      <x:c r="HCV4" s="11"/>
      <x:c r="HCW4" s="11"/>
      <x:c r="HCX4" s="11"/>
      <x:c r="HCY4" s="11"/>
      <x:c r="HCZ4" s="11"/>
      <x:c r="HDA4" s="11"/>
      <x:c r="HDB4" s="11"/>
      <x:c r="HDC4" s="11"/>
      <x:c r="HDD4" s="11"/>
      <x:c r="HDE4" s="11"/>
      <x:c r="HDF4" s="11"/>
      <x:c r="HDG4" s="11"/>
      <x:c r="HDH4" s="11"/>
      <x:c r="HDI4" s="11"/>
      <x:c r="HDJ4" s="11"/>
      <x:c r="HDK4" s="11"/>
      <x:c r="HDL4" s="11"/>
      <x:c r="HDM4" s="11"/>
      <x:c r="HDN4" s="11"/>
      <x:c r="HDO4" s="11"/>
      <x:c r="HDP4" s="11"/>
      <x:c r="HDQ4" s="11"/>
      <x:c r="HDR4" s="11"/>
      <x:c r="HDS4" s="11"/>
      <x:c r="HDT4" s="11"/>
      <x:c r="HDU4" s="11"/>
      <x:c r="HDV4" s="11"/>
      <x:c r="HDW4" s="11"/>
      <x:c r="HDX4" s="11"/>
      <x:c r="HDY4" s="11"/>
      <x:c r="HDZ4" s="11"/>
      <x:c r="HEA4" s="11"/>
      <x:c r="HEB4" s="11"/>
      <x:c r="HEC4" s="11"/>
      <x:c r="HED4" s="11"/>
      <x:c r="HEE4" s="11"/>
      <x:c r="HEF4" s="11"/>
      <x:c r="HEG4" s="11"/>
      <x:c r="HEH4" s="11"/>
      <x:c r="HEI4" s="11"/>
      <x:c r="HEJ4" s="11"/>
      <x:c r="HEK4" s="11"/>
      <x:c r="HEL4" s="11"/>
      <x:c r="HEM4" s="11"/>
      <x:c r="HEN4" s="11"/>
      <x:c r="HEO4" s="11"/>
      <x:c r="HEP4" s="11"/>
      <x:c r="HEQ4" s="11"/>
      <x:c r="HER4" s="11"/>
      <x:c r="HES4" s="11"/>
      <x:c r="HET4" s="11"/>
      <x:c r="HEU4" s="11"/>
      <x:c r="HEV4" s="11"/>
      <x:c r="HEW4" s="11"/>
      <x:c r="HEX4" s="11"/>
      <x:c r="HEY4" s="11"/>
      <x:c r="HEZ4" s="11"/>
      <x:c r="HFA4" s="11"/>
      <x:c r="HFB4" s="11"/>
      <x:c r="HFC4" s="11"/>
      <x:c r="HFD4" s="11"/>
      <x:c r="HFE4" s="11"/>
      <x:c r="HFF4" s="11"/>
      <x:c r="HFG4" s="11"/>
      <x:c r="HFH4" s="11"/>
      <x:c r="HFI4" s="11"/>
      <x:c r="HFJ4" s="11"/>
      <x:c r="HFK4" s="11"/>
      <x:c r="HFL4" s="11"/>
      <x:c r="HFM4" s="11"/>
      <x:c r="HFN4" s="11"/>
      <x:c r="HFO4" s="11"/>
      <x:c r="HFP4" s="11"/>
      <x:c r="HFQ4" s="11"/>
      <x:c r="HFR4" s="11"/>
      <x:c r="HFS4" s="11"/>
      <x:c r="HFT4" s="11"/>
      <x:c r="HFU4" s="11"/>
      <x:c r="HFV4" s="11"/>
      <x:c r="HFW4" s="11"/>
      <x:c r="HFX4" s="11"/>
      <x:c r="HFY4" s="11"/>
      <x:c r="HFZ4" s="11"/>
      <x:c r="HGA4" s="11"/>
      <x:c r="HGB4" s="11"/>
      <x:c r="HGC4" s="11"/>
      <x:c r="HGD4" s="11"/>
      <x:c r="HGE4" s="11"/>
      <x:c r="HGF4" s="11"/>
      <x:c r="HGG4" s="11"/>
      <x:c r="HGH4" s="11"/>
      <x:c r="HGI4" s="11"/>
      <x:c r="HGJ4" s="11"/>
      <x:c r="HGK4" s="11"/>
      <x:c r="HGL4" s="11"/>
      <x:c r="HGM4" s="11"/>
      <x:c r="HGN4" s="11"/>
      <x:c r="HGO4" s="11"/>
      <x:c r="HGP4" s="11"/>
      <x:c r="HGQ4" s="11"/>
      <x:c r="HGR4" s="11"/>
      <x:c r="HGS4" s="11"/>
      <x:c r="HGT4" s="11"/>
      <x:c r="HGU4" s="11"/>
      <x:c r="HGV4" s="11"/>
      <x:c r="HGW4" s="11"/>
      <x:c r="HGX4" s="11"/>
      <x:c r="HGY4" s="11"/>
      <x:c r="HGZ4" s="11"/>
      <x:c r="HHA4" s="11"/>
      <x:c r="HHB4" s="11"/>
      <x:c r="HHC4" s="11"/>
      <x:c r="HHD4" s="11"/>
      <x:c r="HHE4" s="11"/>
      <x:c r="HHF4" s="11"/>
      <x:c r="HHG4" s="11"/>
      <x:c r="HHH4" s="11"/>
      <x:c r="HHI4" s="11"/>
      <x:c r="HHJ4" s="11"/>
      <x:c r="HHK4" s="11"/>
      <x:c r="HHL4" s="11"/>
      <x:c r="HHM4" s="11"/>
      <x:c r="HHN4" s="11"/>
      <x:c r="HHO4" s="11"/>
      <x:c r="HHP4" s="11"/>
      <x:c r="HHQ4" s="11"/>
      <x:c r="HHR4" s="11"/>
      <x:c r="HHS4" s="11"/>
      <x:c r="HHT4" s="11"/>
      <x:c r="HHU4" s="11"/>
      <x:c r="HHV4" s="11"/>
      <x:c r="HHW4" s="11"/>
      <x:c r="HHX4" s="11"/>
      <x:c r="HHY4" s="11"/>
      <x:c r="HHZ4" s="11"/>
      <x:c r="HIA4" s="11"/>
      <x:c r="HIB4" s="11"/>
      <x:c r="HIC4" s="11"/>
      <x:c r="HID4" s="11"/>
      <x:c r="HIE4" s="11"/>
      <x:c r="HIF4" s="11"/>
      <x:c r="HIG4" s="11"/>
      <x:c r="HIH4" s="11"/>
      <x:c r="HII4" s="11"/>
      <x:c r="HIJ4" s="11"/>
      <x:c r="HIK4" s="11"/>
      <x:c r="HIL4" s="11"/>
      <x:c r="HIM4" s="11"/>
      <x:c r="HIN4" s="11"/>
      <x:c r="HIO4" s="11"/>
      <x:c r="HIP4" s="11"/>
      <x:c r="HIQ4" s="11"/>
      <x:c r="HIR4" s="11"/>
      <x:c r="HIS4" s="11"/>
      <x:c r="HIT4" s="11"/>
      <x:c r="HIU4" s="11"/>
      <x:c r="HIV4" s="11"/>
      <x:c r="HIW4" s="11"/>
      <x:c r="HIX4" s="11"/>
      <x:c r="HIY4" s="11"/>
      <x:c r="HIZ4" s="11"/>
      <x:c r="HJA4" s="11"/>
      <x:c r="HJB4" s="11"/>
      <x:c r="HJC4" s="11"/>
      <x:c r="HJD4" s="11"/>
      <x:c r="HJE4" s="11"/>
      <x:c r="HJF4" s="11"/>
      <x:c r="HJG4" s="11"/>
      <x:c r="HJH4" s="11"/>
      <x:c r="HJI4" s="11"/>
      <x:c r="HJJ4" s="11"/>
      <x:c r="HJK4" s="11"/>
      <x:c r="HJL4" s="11"/>
      <x:c r="HJM4" s="11"/>
      <x:c r="HJN4" s="11"/>
      <x:c r="HJO4" s="11"/>
      <x:c r="HJP4" s="11"/>
      <x:c r="HJQ4" s="11"/>
      <x:c r="HJR4" s="11"/>
      <x:c r="HJS4" s="11"/>
      <x:c r="HJT4" s="11"/>
      <x:c r="HJU4" s="11"/>
      <x:c r="HJV4" s="11"/>
      <x:c r="HJW4" s="11"/>
      <x:c r="HJX4" s="11"/>
      <x:c r="HJY4" s="11"/>
      <x:c r="HJZ4" s="11"/>
      <x:c r="HKA4" s="11"/>
      <x:c r="HKB4" s="11"/>
      <x:c r="HKC4" s="11"/>
      <x:c r="HKD4" s="11"/>
      <x:c r="HKE4" s="11"/>
      <x:c r="HKF4" s="11"/>
      <x:c r="HKG4" s="11"/>
      <x:c r="HKH4" s="11"/>
      <x:c r="HKI4" s="11"/>
      <x:c r="HKJ4" s="11"/>
      <x:c r="HKK4" s="11"/>
      <x:c r="HKL4" s="11"/>
      <x:c r="HKM4" s="11"/>
      <x:c r="HKN4" s="11"/>
      <x:c r="HKO4" s="11"/>
      <x:c r="HKP4" s="11"/>
      <x:c r="HKQ4" s="11"/>
      <x:c r="HKR4" s="11"/>
      <x:c r="HKS4" s="11"/>
      <x:c r="HKT4" s="11"/>
      <x:c r="HKU4" s="11"/>
      <x:c r="HKV4" s="11"/>
      <x:c r="HKW4" s="11"/>
      <x:c r="HKX4" s="11"/>
      <x:c r="HKY4" s="11"/>
      <x:c r="HKZ4" s="11"/>
      <x:c r="HLA4" s="11"/>
      <x:c r="HLB4" s="11"/>
      <x:c r="HLC4" s="11"/>
      <x:c r="HLD4" s="11"/>
      <x:c r="HLE4" s="11"/>
      <x:c r="HLF4" s="11"/>
      <x:c r="HLG4" s="11"/>
      <x:c r="HLH4" s="11"/>
      <x:c r="HLI4" s="11"/>
      <x:c r="HLJ4" s="11"/>
      <x:c r="HLK4" s="11"/>
      <x:c r="HLL4" s="11"/>
      <x:c r="HLM4" s="11"/>
      <x:c r="HLN4" s="11"/>
      <x:c r="HLO4" s="11"/>
      <x:c r="HLP4" s="11"/>
      <x:c r="HLQ4" s="11"/>
      <x:c r="HLR4" s="11"/>
      <x:c r="HLS4" s="11"/>
      <x:c r="HLT4" s="11"/>
      <x:c r="HLU4" s="11"/>
      <x:c r="HLV4" s="11"/>
      <x:c r="HLW4" s="11"/>
      <x:c r="HLX4" s="11"/>
      <x:c r="HLY4" s="11"/>
      <x:c r="HLZ4" s="11"/>
      <x:c r="HMA4" s="11"/>
      <x:c r="HMB4" s="11"/>
      <x:c r="HMC4" s="11"/>
      <x:c r="HMD4" s="11"/>
      <x:c r="HME4" s="11"/>
      <x:c r="HMF4" s="11"/>
      <x:c r="HMG4" s="11"/>
      <x:c r="HMH4" s="11"/>
      <x:c r="HMI4" s="11"/>
      <x:c r="HMJ4" s="11"/>
      <x:c r="HMK4" s="11"/>
      <x:c r="HML4" s="11"/>
      <x:c r="HMM4" s="11"/>
      <x:c r="HMN4" s="11"/>
      <x:c r="HMO4" s="11"/>
      <x:c r="HMP4" s="11"/>
      <x:c r="HMQ4" s="11"/>
      <x:c r="HMR4" s="11"/>
      <x:c r="HMS4" s="11"/>
      <x:c r="HMT4" s="11"/>
      <x:c r="HMU4" s="11"/>
      <x:c r="HMV4" s="11"/>
      <x:c r="HMW4" s="11"/>
      <x:c r="HMX4" s="11"/>
      <x:c r="HMY4" s="11"/>
      <x:c r="HMZ4" s="11"/>
      <x:c r="HNA4" s="11"/>
      <x:c r="HNB4" s="11"/>
      <x:c r="HNC4" s="11"/>
      <x:c r="HND4" s="11"/>
      <x:c r="HNE4" s="11"/>
      <x:c r="HNF4" s="11"/>
      <x:c r="HNG4" s="11"/>
      <x:c r="HNH4" s="11"/>
      <x:c r="HNI4" s="11"/>
      <x:c r="HNJ4" s="11"/>
      <x:c r="HNK4" s="11"/>
      <x:c r="HNL4" s="11"/>
      <x:c r="HNM4" s="11"/>
      <x:c r="HNN4" s="11"/>
      <x:c r="HNO4" s="11"/>
      <x:c r="HNP4" s="11"/>
      <x:c r="HNQ4" s="11"/>
      <x:c r="HNR4" s="11"/>
      <x:c r="HNS4" s="11"/>
      <x:c r="HNT4" s="11"/>
      <x:c r="HNU4" s="11"/>
      <x:c r="HNV4" s="11"/>
      <x:c r="HNW4" s="11"/>
      <x:c r="HNX4" s="11"/>
      <x:c r="HNY4" s="11"/>
      <x:c r="HNZ4" s="11"/>
      <x:c r="HOA4" s="11"/>
      <x:c r="HOB4" s="11"/>
      <x:c r="HOC4" s="11"/>
      <x:c r="HOD4" s="11"/>
      <x:c r="HOE4" s="11"/>
      <x:c r="HOF4" s="11"/>
      <x:c r="HOG4" s="11"/>
      <x:c r="HOH4" s="11"/>
      <x:c r="HOI4" s="11"/>
      <x:c r="HOJ4" s="11"/>
      <x:c r="HOK4" s="11"/>
      <x:c r="HOL4" s="11"/>
      <x:c r="HOM4" s="11"/>
      <x:c r="HON4" s="11"/>
      <x:c r="HOO4" s="11"/>
      <x:c r="HOP4" s="11"/>
      <x:c r="HOQ4" s="11"/>
      <x:c r="HOR4" s="11"/>
      <x:c r="HOS4" s="11"/>
      <x:c r="HOT4" s="11"/>
      <x:c r="HOU4" s="11"/>
      <x:c r="HOV4" s="11"/>
      <x:c r="HOW4" s="11"/>
      <x:c r="HOX4" s="11"/>
      <x:c r="HOY4" s="11"/>
      <x:c r="HOZ4" s="11"/>
      <x:c r="HPA4" s="11"/>
      <x:c r="HPB4" s="11"/>
      <x:c r="HPC4" s="11"/>
      <x:c r="HPD4" s="11"/>
      <x:c r="HPE4" s="11"/>
      <x:c r="HPF4" s="11"/>
      <x:c r="HPG4" s="11"/>
      <x:c r="HPH4" s="11"/>
      <x:c r="HPI4" s="11"/>
      <x:c r="HPJ4" s="11"/>
      <x:c r="HPK4" s="11"/>
      <x:c r="HPL4" s="11"/>
      <x:c r="HPM4" s="11"/>
      <x:c r="HPN4" s="11"/>
      <x:c r="HPO4" s="11"/>
      <x:c r="HPP4" s="11"/>
      <x:c r="HPQ4" s="11"/>
      <x:c r="HPR4" s="11"/>
      <x:c r="HPS4" s="11"/>
      <x:c r="HPT4" s="11"/>
      <x:c r="HPU4" s="11"/>
      <x:c r="HPV4" s="11"/>
      <x:c r="HPW4" s="11"/>
      <x:c r="HPX4" s="11"/>
      <x:c r="HPY4" s="11"/>
      <x:c r="HPZ4" s="11"/>
      <x:c r="HQA4" s="11"/>
      <x:c r="HQB4" s="11"/>
      <x:c r="HQC4" s="11"/>
      <x:c r="HQD4" s="11"/>
      <x:c r="HQE4" s="11"/>
      <x:c r="HQF4" s="11"/>
      <x:c r="HQG4" s="11"/>
      <x:c r="HQH4" s="11"/>
      <x:c r="HQI4" s="11"/>
      <x:c r="HQJ4" s="11"/>
      <x:c r="HQK4" s="11"/>
      <x:c r="HQL4" s="11"/>
      <x:c r="HQM4" s="11"/>
      <x:c r="HQN4" s="11"/>
      <x:c r="HQO4" s="11"/>
      <x:c r="HQP4" s="11"/>
      <x:c r="HQQ4" s="11"/>
      <x:c r="HQR4" s="11"/>
      <x:c r="HQS4" s="11"/>
      <x:c r="HQT4" s="11"/>
      <x:c r="HQU4" s="11"/>
      <x:c r="HQV4" s="11"/>
      <x:c r="HQW4" s="11"/>
      <x:c r="HQX4" s="11"/>
      <x:c r="HQY4" s="11"/>
      <x:c r="HQZ4" s="11"/>
      <x:c r="HRA4" s="11"/>
      <x:c r="HRB4" s="11"/>
      <x:c r="HRC4" s="11"/>
      <x:c r="HRD4" s="11"/>
      <x:c r="HRE4" s="11"/>
      <x:c r="HRF4" s="11"/>
      <x:c r="HRG4" s="11"/>
      <x:c r="HRH4" s="11"/>
      <x:c r="HRI4" s="11"/>
      <x:c r="HRJ4" s="11"/>
      <x:c r="HRK4" s="11"/>
      <x:c r="HRL4" s="11"/>
      <x:c r="HRM4" s="11"/>
      <x:c r="HRN4" s="11"/>
      <x:c r="HRO4" s="11"/>
      <x:c r="HRP4" s="11"/>
      <x:c r="HRQ4" s="11"/>
      <x:c r="HRR4" s="11"/>
      <x:c r="HRS4" s="11"/>
      <x:c r="HRT4" s="11"/>
      <x:c r="HRU4" s="11"/>
      <x:c r="HRV4" s="11"/>
      <x:c r="HRW4" s="11"/>
      <x:c r="HRX4" s="11"/>
      <x:c r="HRY4" s="11"/>
      <x:c r="HRZ4" s="11"/>
      <x:c r="HSA4" s="11"/>
      <x:c r="HSB4" s="11"/>
      <x:c r="HSC4" s="11"/>
      <x:c r="HSD4" s="11"/>
      <x:c r="HSE4" s="11"/>
      <x:c r="HSF4" s="11"/>
      <x:c r="HSG4" s="11"/>
      <x:c r="HSH4" s="11"/>
      <x:c r="HSI4" s="11"/>
      <x:c r="HSJ4" s="11"/>
      <x:c r="HSK4" s="11"/>
      <x:c r="HSL4" s="11"/>
      <x:c r="HSM4" s="11"/>
      <x:c r="HSN4" s="11"/>
      <x:c r="HSO4" s="11"/>
      <x:c r="HSP4" s="11"/>
      <x:c r="HSQ4" s="11"/>
      <x:c r="HSR4" s="11"/>
      <x:c r="HSS4" s="11"/>
      <x:c r="HST4" s="11"/>
      <x:c r="HSU4" s="11"/>
      <x:c r="HSV4" s="11"/>
      <x:c r="HSW4" s="11"/>
      <x:c r="HSX4" s="11"/>
      <x:c r="HSY4" s="11"/>
      <x:c r="HSZ4" s="11"/>
      <x:c r="HTA4" s="11"/>
      <x:c r="HTB4" s="11"/>
      <x:c r="HTC4" s="11"/>
      <x:c r="HTD4" s="11"/>
      <x:c r="HTE4" s="11"/>
      <x:c r="HTF4" s="11"/>
      <x:c r="HTG4" s="11"/>
      <x:c r="HTH4" s="11"/>
      <x:c r="HTI4" s="11"/>
      <x:c r="HTJ4" s="11"/>
      <x:c r="HTK4" s="11"/>
      <x:c r="HTL4" s="11"/>
      <x:c r="HTM4" s="11"/>
      <x:c r="HTN4" s="11"/>
      <x:c r="HTO4" s="11"/>
      <x:c r="HTP4" s="11"/>
      <x:c r="HTQ4" s="11"/>
      <x:c r="HTR4" s="11"/>
      <x:c r="HTS4" s="11"/>
      <x:c r="HTT4" s="11"/>
      <x:c r="HTU4" s="11"/>
      <x:c r="HTV4" s="11"/>
      <x:c r="HTW4" s="11"/>
      <x:c r="HTX4" s="11"/>
      <x:c r="HTY4" s="11"/>
      <x:c r="HTZ4" s="11"/>
      <x:c r="HUA4" s="11"/>
      <x:c r="HUB4" s="11"/>
      <x:c r="HUC4" s="11"/>
      <x:c r="HUD4" s="11"/>
      <x:c r="HUE4" s="11"/>
      <x:c r="HUF4" s="11"/>
      <x:c r="HUG4" s="11"/>
      <x:c r="HUH4" s="11"/>
      <x:c r="HUI4" s="11"/>
      <x:c r="HUJ4" s="11"/>
      <x:c r="HUK4" s="11"/>
      <x:c r="HUL4" s="11"/>
      <x:c r="HUM4" s="11"/>
      <x:c r="HUN4" s="11"/>
      <x:c r="HUO4" s="11"/>
      <x:c r="HUP4" s="11"/>
      <x:c r="HUQ4" s="11"/>
      <x:c r="HUR4" s="11"/>
      <x:c r="HUS4" s="11"/>
      <x:c r="HUT4" s="11"/>
      <x:c r="HUU4" s="11"/>
      <x:c r="HUV4" s="11"/>
      <x:c r="HUW4" s="11"/>
      <x:c r="HUX4" s="11"/>
      <x:c r="HUY4" s="11"/>
      <x:c r="HUZ4" s="11"/>
      <x:c r="HVA4" s="11"/>
      <x:c r="HVB4" s="11"/>
      <x:c r="HVC4" s="11"/>
      <x:c r="HVD4" s="11"/>
      <x:c r="HVE4" s="11"/>
      <x:c r="HVF4" s="11"/>
      <x:c r="HVG4" s="11"/>
      <x:c r="HVH4" s="11"/>
      <x:c r="HVI4" s="11"/>
      <x:c r="HVJ4" s="11"/>
      <x:c r="HVK4" s="11"/>
      <x:c r="HVL4" s="11"/>
      <x:c r="HVM4" s="11"/>
      <x:c r="HVN4" s="11"/>
      <x:c r="HVO4" s="11"/>
      <x:c r="HVP4" s="11"/>
      <x:c r="HVQ4" s="11"/>
      <x:c r="HVR4" s="11"/>
      <x:c r="HVS4" s="11"/>
      <x:c r="HVT4" s="11"/>
      <x:c r="HVU4" s="11"/>
      <x:c r="HVV4" s="11"/>
      <x:c r="HVW4" s="11"/>
      <x:c r="HVX4" s="11"/>
      <x:c r="HVY4" s="11"/>
      <x:c r="HVZ4" s="11"/>
      <x:c r="HWA4" s="11"/>
      <x:c r="HWB4" s="11"/>
      <x:c r="HWC4" s="11"/>
      <x:c r="HWD4" s="11"/>
      <x:c r="HWE4" s="11"/>
      <x:c r="HWF4" s="11"/>
      <x:c r="HWG4" s="11"/>
      <x:c r="HWH4" s="11"/>
      <x:c r="HWI4" s="11"/>
      <x:c r="HWJ4" s="11"/>
      <x:c r="HWK4" s="11"/>
      <x:c r="HWL4" s="11"/>
      <x:c r="HWM4" s="11"/>
      <x:c r="HWN4" s="11"/>
      <x:c r="HWO4" s="11"/>
      <x:c r="HWP4" s="11"/>
      <x:c r="HWQ4" s="11"/>
      <x:c r="HWR4" s="11"/>
      <x:c r="HWS4" s="11"/>
      <x:c r="HWT4" s="11"/>
      <x:c r="HWU4" s="11"/>
      <x:c r="HWV4" s="11"/>
      <x:c r="HWW4" s="11"/>
      <x:c r="HWX4" s="11"/>
      <x:c r="HWY4" s="11"/>
      <x:c r="HWZ4" s="11"/>
      <x:c r="HXA4" s="11"/>
      <x:c r="HXB4" s="11"/>
      <x:c r="HXC4" s="11"/>
      <x:c r="HXD4" s="11"/>
      <x:c r="HXE4" s="11"/>
      <x:c r="HXF4" s="11"/>
      <x:c r="HXG4" s="11"/>
      <x:c r="HXH4" s="11"/>
      <x:c r="HXI4" s="11"/>
      <x:c r="HXJ4" s="11"/>
      <x:c r="HXK4" s="11"/>
      <x:c r="HXL4" s="11"/>
      <x:c r="HXM4" s="11"/>
      <x:c r="HXN4" s="11"/>
      <x:c r="HXO4" s="11"/>
      <x:c r="HXP4" s="11"/>
      <x:c r="HXQ4" s="11"/>
      <x:c r="HXR4" s="11"/>
      <x:c r="HXS4" s="11"/>
      <x:c r="HXT4" s="11"/>
      <x:c r="HXU4" s="11"/>
      <x:c r="HXV4" s="11"/>
      <x:c r="HXW4" s="11"/>
      <x:c r="HXX4" s="11"/>
      <x:c r="HXY4" s="11"/>
      <x:c r="HXZ4" s="11"/>
      <x:c r="HYA4" s="11"/>
      <x:c r="HYB4" s="11"/>
      <x:c r="HYC4" s="11"/>
      <x:c r="HYD4" s="11"/>
      <x:c r="HYE4" s="11"/>
      <x:c r="HYF4" s="11"/>
      <x:c r="HYG4" s="11"/>
      <x:c r="HYH4" s="11"/>
      <x:c r="HYI4" s="11"/>
      <x:c r="HYJ4" s="11"/>
      <x:c r="HYK4" s="11"/>
      <x:c r="HYL4" s="11"/>
      <x:c r="HYM4" s="11"/>
      <x:c r="HYN4" s="11"/>
      <x:c r="HYO4" s="11"/>
      <x:c r="HYP4" s="11"/>
      <x:c r="HYQ4" s="11"/>
      <x:c r="HYR4" s="11"/>
      <x:c r="HYS4" s="11"/>
      <x:c r="HYT4" s="11"/>
      <x:c r="HYU4" s="11"/>
      <x:c r="HYV4" s="11"/>
      <x:c r="HYW4" s="11"/>
      <x:c r="HYX4" s="11"/>
      <x:c r="HYY4" s="11"/>
      <x:c r="HYZ4" s="11"/>
      <x:c r="HZA4" s="11"/>
      <x:c r="HZB4" s="11"/>
      <x:c r="HZC4" s="11"/>
      <x:c r="HZD4" s="11"/>
      <x:c r="HZE4" s="11"/>
      <x:c r="HZF4" s="11"/>
      <x:c r="HZG4" s="11"/>
      <x:c r="HZH4" s="11"/>
      <x:c r="HZI4" s="11"/>
      <x:c r="HZJ4" s="11"/>
      <x:c r="HZK4" s="11"/>
      <x:c r="HZL4" s="11"/>
      <x:c r="HZM4" s="11"/>
      <x:c r="HZN4" s="11"/>
      <x:c r="HZO4" s="11"/>
      <x:c r="HZP4" s="11"/>
      <x:c r="HZQ4" s="11"/>
      <x:c r="HZR4" s="11"/>
      <x:c r="HZS4" s="11"/>
      <x:c r="HZT4" s="11"/>
      <x:c r="HZU4" s="11"/>
      <x:c r="HZV4" s="11"/>
      <x:c r="HZW4" s="11"/>
      <x:c r="HZX4" s="11"/>
      <x:c r="HZY4" s="11"/>
      <x:c r="HZZ4" s="11"/>
      <x:c r="IAA4" s="11"/>
      <x:c r="IAB4" s="11"/>
      <x:c r="IAC4" s="11"/>
      <x:c r="IAD4" s="11"/>
      <x:c r="IAE4" s="11"/>
      <x:c r="IAF4" s="11"/>
      <x:c r="IAG4" s="11"/>
      <x:c r="IAH4" s="11"/>
      <x:c r="IAI4" s="11"/>
      <x:c r="IAJ4" s="11"/>
      <x:c r="IAK4" s="11"/>
      <x:c r="IAL4" s="11"/>
      <x:c r="IAM4" s="11"/>
      <x:c r="IAN4" s="11"/>
      <x:c r="IAO4" s="11"/>
      <x:c r="IAP4" s="11"/>
      <x:c r="IAQ4" s="11"/>
      <x:c r="IAR4" s="11"/>
      <x:c r="IAS4" s="11"/>
      <x:c r="IAT4" s="11"/>
      <x:c r="IAU4" s="11"/>
      <x:c r="IAV4" s="11"/>
      <x:c r="IAW4" s="11"/>
      <x:c r="IAX4" s="11"/>
      <x:c r="IAY4" s="11"/>
      <x:c r="IAZ4" s="11"/>
      <x:c r="IBA4" s="11"/>
      <x:c r="IBB4" s="11"/>
      <x:c r="IBC4" s="11"/>
      <x:c r="IBD4" s="11"/>
      <x:c r="IBE4" s="11"/>
      <x:c r="IBF4" s="11"/>
      <x:c r="IBG4" s="11"/>
      <x:c r="IBH4" s="11"/>
      <x:c r="IBI4" s="11"/>
      <x:c r="IBJ4" s="11"/>
      <x:c r="IBK4" s="11"/>
      <x:c r="IBL4" s="11"/>
      <x:c r="IBM4" s="11"/>
      <x:c r="IBN4" s="11"/>
      <x:c r="IBO4" s="11"/>
      <x:c r="IBP4" s="11"/>
      <x:c r="IBQ4" s="11"/>
      <x:c r="IBR4" s="11"/>
      <x:c r="IBS4" s="11"/>
      <x:c r="IBT4" s="11"/>
      <x:c r="IBU4" s="11"/>
      <x:c r="IBV4" s="11"/>
      <x:c r="IBW4" s="11"/>
      <x:c r="IBX4" s="11"/>
      <x:c r="IBY4" s="11"/>
      <x:c r="IBZ4" s="11"/>
      <x:c r="ICA4" s="11"/>
      <x:c r="ICB4" s="11"/>
      <x:c r="ICC4" s="11"/>
      <x:c r="ICD4" s="11"/>
      <x:c r="ICE4" s="11"/>
      <x:c r="ICF4" s="11"/>
      <x:c r="ICG4" s="11"/>
      <x:c r="ICH4" s="11"/>
      <x:c r="ICI4" s="11"/>
      <x:c r="ICJ4" s="11"/>
      <x:c r="ICK4" s="11"/>
      <x:c r="ICL4" s="11"/>
      <x:c r="ICM4" s="11"/>
      <x:c r="ICN4" s="11"/>
      <x:c r="ICO4" s="11"/>
      <x:c r="ICP4" s="11"/>
      <x:c r="ICQ4" s="11"/>
      <x:c r="ICR4" s="11"/>
      <x:c r="ICS4" s="11"/>
      <x:c r="ICT4" s="11"/>
      <x:c r="ICU4" s="11"/>
      <x:c r="ICV4" s="11"/>
      <x:c r="ICW4" s="11"/>
      <x:c r="ICX4" s="11"/>
      <x:c r="ICY4" s="11"/>
      <x:c r="ICZ4" s="11"/>
      <x:c r="IDA4" s="11"/>
      <x:c r="IDB4" s="11"/>
      <x:c r="IDC4" s="11"/>
      <x:c r="IDD4" s="11"/>
      <x:c r="IDE4" s="11"/>
      <x:c r="IDF4" s="11"/>
      <x:c r="IDG4" s="11"/>
      <x:c r="IDH4" s="11"/>
      <x:c r="IDI4" s="11"/>
      <x:c r="IDJ4" s="11"/>
      <x:c r="IDK4" s="11"/>
      <x:c r="IDL4" s="11"/>
      <x:c r="IDM4" s="11"/>
      <x:c r="IDN4" s="11"/>
      <x:c r="IDO4" s="11"/>
      <x:c r="IDP4" s="11"/>
      <x:c r="IDQ4" s="11"/>
      <x:c r="IDR4" s="11"/>
      <x:c r="IDS4" s="11"/>
      <x:c r="IDT4" s="11"/>
      <x:c r="IDU4" s="11"/>
      <x:c r="IDV4" s="11"/>
      <x:c r="IDW4" s="11"/>
      <x:c r="IDX4" s="11"/>
      <x:c r="IDY4" s="11"/>
      <x:c r="IDZ4" s="11"/>
      <x:c r="IEA4" s="11"/>
      <x:c r="IEB4" s="11"/>
      <x:c r="IEC4" s="11"/>
      <x:c r="IED4" s="11"/>
      <x:c r="IEE4" s="11"/>
      <x:c r="IEF4" s="11"/>
      <x:c r="IEG4" s="11"/>
      <x:c r="IEH4" s="11"/>
      <x:c r="IEI4" s="11"/>
      <x:c r="IEJ4" s="11"/>
      <x:c r="IEK4" s="11"/>
      <x:c r="IEL4" s="11"/>
      <x:c r="IEM4" s="11"/>
      <x:c r="IEN4" s="11"/>
      <x:c r="IEO4" s="11"/>
      <x:c r="IEP4" s="11"/>
      <x:c r="IEQ4" s="11"/>
      <x:c r="IER4" s="11"/>
      <x:c r="IES4" s="11"/>
      <x:c r="IET4" s="11"/>
      <x:c r="IEU4" s="11"/>
      <x:c r="IEV4" s="11"/>
      <x:c r="IEW4" s="11"/>
      <x:c r="IEX4" s="11"/>
      <x:c r="IEY4" s="11"/>
      <x:c r="IEZ4" s="11"/>
      <x:c r="IFA4" s="11"/>
      <x:c r="IFB4" s="11"/>
      <x:c r="IFC4" s="11"/>
      <x:c r="IFD4" s="11"/>
      <x:c r="IFE4" s="11"/>
      <x:c r="IFF4" s="11"/>
      <x:c r="IFG4" s="11"/>
      <x:c r="IFH4" s="11"/>
      <x:c r="IFI4" s="11"/>
      <x:c r="IFJ4" s="11"/>
      <x:c r="IFK4" s="11"/>
      <x:c r="IFL4" s="11"/>
      <x:c r="IFM4" s="11"/>
      <x:c r="IFN4" s="11"/>
      <x:c r="IFO4" s="11"/>
      <x:c r="IFP4" s="11"/>
      <x:c r="IFQ4" s="11"/>
      <x:c r="IFR4" s="11"/>
      <x:c r="IFS4" s="11"/>
      <x:c r="IFT4" s="11"/>
      <x:c r="IFU4" s="11"/>
      <x:c r="IFV4" s="11"/>
      <x:c r="IFW4" s="11"/>
      <x:c r="IFX4" s="11"/>
      <x:c r="IFY4" s="11"/>
      <x:c r="IFZ4" s="11"/>
      <x:c r="IGA4" s="11"/>
      <x:c r="IGB4" s="11"/>
      <x:c r="IGC4" s="11"/>
      <x:c r="IGD4" s="11"/>
      <x:c r="IGE4" s="11"/>
      <x:c r="IGF4" s="11"/>
      <x:c r="IGG4" s="11"/>
      <x:c r="IGH4" s="11"/>
      <x:c r="IGI4" s="11"/>
      <x:c r="IGJ4" s="11"/>
      <x:c r="IGK4" s="11"/>
      <x:c r="IGL4" s="11"/>
      <x:c r="IGM4" s="11"/>
      <x:c r="IGN4" s="11"/>
      <x:c r="IGO4" s="11"/>
      <x:c r="IGP4" s="11"/>
      <x:c r="IGQ4" s="11"/>
      <x:c r="IGR4" s="11"/>
      <x:c r="IGS4" s="11"/>
      <x:c r="IGT4" s="11"/>
      <x:c r="IGU4" s="11"/>
      <x:c r="IGV4" s="11"/>
      <x:c r="IGW4" s="11"/>
      <x:c r="IGX4" s="11"/>
      <x:c r="IGY4" s="11"/>
      <x:c r="IGZ4" s="11"/>
      <x:c r="IHA4" s="11"/>
      <x:c r="IHB4" s="11"/>
      <x:c r="IHC4" s="11"/>
      <x:c r="IHD4" s="11"/>
      <x:c r="IHE4" s="11"/>
      <x:c r="IHF4" s="11"/>
      <x:c r="IHG4" s="11"/>
      <x:c r="IHH4" s="11"/>
      <x:c r="IHI4" s="11"/>
      <x:c r="IHJ4" s="11"/>
      <x:c r="IHK4" s="11"/>
      <x:c r="IHL4" s="11"/>
      <x:c r="IHM4" s="11"/>
      <x:c r="IHN4" s="11"/>
      <x:c r="IHO4" s="11"/>
      <x:c r="IHP4" s="11"/>
      <x:c r="IHQ4" s="11"/>
      <x:c r="IHR4" s="11"/>
      <x:c r="IHS4" s="11"/>
      <x:c r="IHT4" s="11"/>
      <x:c r="IHU4" s="11"/>
      <x:c r="IHV4" s="11"/>
      <x:c r="IHW4" s="11"/>
      <x:c r="IHX4" s="11"/>
      <x:c r="IHY4" s="11"/>
      <x:c r="IHZ4" s="11"/>
      <x:c r="IIA4" s="11"/>
      <x:c r="IIB4" s="11"/>
      <x:c r="IIC4" s="11"/>
      <x:c r="IID4" s="11"/>
      <x:c r="IIE4" s="11"/>
      <x:c r="IIF4" s="11"/>
      <x:c r="IIG4" s="11"/>
      <x:c r="IIH4" s="11"/>
      <x:c r="III4" s="11"/>
      <x:c r="IIJ4" s="11"/>
      <x:c r="IIK4" s="11"/>
      <x:c r="IIL4" s="11"/>
      <x:c r="IIM4" s="11"/>
      <x:c r="IIN4" s="11"/>
      <x:c r="IIO4" s="11"/>
      <x:c r="IIP4" s="11"/>
      <x:c r="IIQ4" s="11"/>
      <x:c r="IIR4" s="11"/>
      <x:c r="IIS4" s="11"/>
      <x:c r="IIT4" s="11"/>
      <x:c r="IIU4" s="11"/>
      <x:c r="IIV4" s="11"/>
      <x:c r="IIW4" s="11"/>
      <x:c r="IIX4" s="11"/>
      <x:c r="IIY4" s="11"/>
      <x:c r="IIZ4" s="11"/>
      <x:c r="IJA4" s="11"/>
      <x:c r="IJB4" s="11"/>
      <x:c r="IJC4" s="11"/>
      <x:c r="IJD4" s="11"/>
      <x:c r="IJE4" s="11"/>
      <x:c r="IJF4" s="11"/>
      <x:c r="IJG4" s="11"/>
      <x:c r="IJH4" s="11"/>
      <x:c r="IJI4" s="11"/>
      <x:c r="IJJ4" s="11"/>
      <x:c r="IJK4" s="11"/>
      <x:c r="IJL4" s="11"/>
      <x:c r="IJM4" s="11"/>
      <x:c r="IJN4" s="11"/>
      <x:c r="IJO4" s="11"/>
      <x:c r="IJP4" s="11"/>
      <x:c r="IJQ4" s="11"/>
      <x:c r="IJR4" s="11"/>
      <x:c r="IJS4" s="11"/>
      <x:c r="IJT4" s="11"/>
      <x:c r="IJU4" s="11"/>
      <x:c r="IJV4" s="11"/>
      <x:c r="IJW4" s="11"/>
      <x:c r="IJX4" s="11"/>
      <x:c r="IJY4" s="11"/>
      <x:c r="IJZ4" s="11"/>
      <x:c r="IKA4" s="11"/>
      <x:c r="IKB4" s="11"/>
      <x:c r="IKC4" s="11"/>
      <x:c r="IKD4" s="11"/>
      <x:c r="IKE4" s="11"/>
      <x:c r="IKF4" s="11"/>
      <x:c r="IKG4" s="11"/>
      <x:c r="IKH4" s="11"/>
      <x:c r="IKI4" s="11"/>
      <x:c r="IKJ4" s="11"/>
      <x:c r="IKK4" s="11"/>
      <x:c r="IKL4" s="11"/>
      <x:c r="IKM4" s="11"/>
      <x:c r="IKN4" s="11"/>
      <x:c r="IKO4" s="11"/>
      <x:c r="IKP4" s="11"/>
      <x:c r="IKQ4" s="11"/>
      <x:c r="IKR4" s="11"/>
      <x:c r="IKS4" s="11"/>
      <x:c r="IKT4" s="11"/>
      <x:c r="IKU4" s="11"/>
      <x:c r="IKV4" s="11"/>
      <x:c r="IKW4" s="11"/>
      <x:c r="IKX4" s="11"/>
      <x:c r="IKY4" s="11"/>
      <x:c r="IKZ4" s="11"/>
      <x:c r="ILA4" s="11"/>
      <x:c r="ILB4" s="11"/>
      <x:c r="ILC4" s="11"/>
      <x:c r="ILD4" s="11"/>
      <x:c r="ILE4" s="11"/>
      <x:c r="ILF4" s="11"/>
      <x:c r="ILG4" s="11"/>
      <x:c r="ILH4" s="11"/>
      <x:c r="ILI4" s="11"/>
      <x:c r="ILJ4" s="11"/>
      <x:c r="ILK4" s="11"/>
      <x:c r="ILL4" s="11"/>
      <x:c r="ILM4" s="11"/>
      <x:c r="ILN4" s="11"/>
      <x:c r="ILO4" s="11"/>
      <x:c r="ILP4" s="11"/>
      <x:c r="ILQ4" s="11"/>
      <x:c r="ILR4" s="11"/>
      <x:c r="ILS4" s="11"/>
      <x:c r="ILT4" s="11"/>
      <x:c r="ILU4" s="11"/>
      <x:c r="ILV4" s="11"/>
      <x:c r="ILW4" s="11"/>
      <x:c r="ILX4" s="11"/>
      <x:c r="ILY4" s="11"/>
      <x:c r="ILZ4" s="11"/>
      <x:c r="IMA4" s="11"/>
      <x:c r="IMB4" s="11"/>
      <x:c r="IMC4" s="11"/>
      <x:c r="IMD4" s="11"/>
      <x:c r="IME4" s="11"/>
      <x:c r="IMF4" s="11"/>
      <x:c r="IMG4" s="11"/>
      <x:c r="IMH4" s="11"/>
      <x:c r="IMI4" s="11"/>
      <x:c r="IMJ4" s="11"/>
      <x:c r="IMK4" s="11"/>
      <x:c r="IML4" s="11"/>
      <x:c r="IMM4" s="11"/>
      <x:c r="IMN4" s="11"/>
      <x:c r="IMO4" s="11"/>
      <x:c r="IMP4" s="11"/>
      <x:c r="IMQ4" s="11"/>
      <x:c r="IMR4" s="11"/>
      <x:c r="IMS4" s="11"/>
      <x:c r="IMT4" s="11"/>
      <x:c r="IMU4" s="11"/>
      <x:c r="IMV4" s="11"/>
      <x:c r="IMW4" s="11"/>
      <x:c r="IMX4" s="11"/>
      <x:c r="IMY4" s="11"/>
      <x:c r="IMZ4" s="11"/>
      <x:c r="INA4" s="11"/>
      <x:c r="INB4" s="11"/>
      <x:c r="INC4" s="11"/>
      <x:c r="IND4" s="11"/>
      <x:c r="INE4" s="11"/>
      <x:c r="INF4" s="11"/>
      <x:c r="ING4" s="11"/>
      <x:c r="INH4" s="11"/>
      <x:c r="INI4" s="11"/>
      <x:c r="INJ4" s="11"/>
      <x:c r="INK4" s="11"/>
      <x:c r="INL4" s="11"/>
      <x:c r="INM4" s="11"/>
      <x:c r="INN4" s="11"/>
      <x:c r="INO4" s="11"/>
      <x:c r="INP4" s="11"/>
      <x:c r="INQ4" s="11"/>
      <x:c r="INR4" s="11"/>
      <x:c r="INS4" s="11"/>
      <x:c r="INT4" s="11"/>
      <x:c r="INU4" s="11"/>
      <x:c r="INV4" s="11"/>
      <x:c r="INW4" s="11"/>
      <x:c r="INX4" s="11"/>
      <x:c r="INY4" s="11"/>
      <x:c r="INZ4" s="11"/>
      <x:c r="IOA4" s="11"/>
      <x:c r="IOB4" s="11"/>
      <x:c r="IOC4" s="11"/>
      <x:c r="IOD4" s="11"/>
      <x:c r="IOE4" s="11"/>
      <x:c r="IOF4" s="11"/>
      <x:c r="IOG4" s="11"/>
      <x:c r="IOH4" s="11"/>
      <x:c r="IOI4" s="11"/>
      <x:c r="IOJ4" s="11"/>
      <x:c r="IOK4" s="11"/>
      <x:c r="IOL4" s="11"/>
      <x:c r="IOM4" s="11"/>
      <x:c r="ION4" s="11"/>
      <x:c r="IOO4" s="11"/>
      <x:c r="IOP4" s="11"/>
      <x:c r="IOQ4" s="11"/>
      <x:c r="IOR4" s="11"/>
      <x:c r="IOS4" s="11"/>
      <x:c r="IOT4" s="11"/>
      <x:c r="IOU4" s="11"/>
      <x:c r="IOV4" s="11"/>
      <x:c r="IOW4" s="11"/>
      <x:c r="IOX4" s="11"/>
      <x:c r="IOY4" s="11"/>
      <x:c r="IOZ4" s="11"/>
      <x:c r="IPA4" s="11"/>
      <x:c r="IPB4" s="11"/>
      <x:c r="IPC4" s="11"/>
      <x:c r="IPD4" s="11"/>
      <x:c r="IPE4" s="11"/>
      <x:c r="IPF4" s="11"/>
      <x:c r="IPG4" s="11"/>
      <x:c r="IPH4" s="11"/>
      <x:c r="IPI4" s="11"/>
      <x:c r="IPJ4" s="11"/>
      <x:c r="IPK4" s="11"/>
      <x:c r="IPL4" s="11"/>
      <x:c r="IPM4" s="11"/>
      <x:c r="IPN4" s="11"/>
      <x:c r="IPO4" s="11"/>
      <x:c r="IPP4" s="11"/>
      <x:c r="IPQ4" s="11"/>
      <x:c r="IPR4" s="11"/>
      <x:c r="IPS4" s="11"/>
      <x:c r="IPT4" s="11"/>
      <x:c r="IPU4" s="11"/>
      <x:c r="IPV4" s="11"/>
      <x:c r="IPW4" s="11"/>
      <x:c r="IPX4" s="11"/>
      <x:c r="IPY4" s="11"/>
      <x:c r="IPZ4" s="11"/>
      <x:c r="IQA4" s="11"/>
      <x:c r="IQB4" s="11"/>
      <x:c r="IQC4" s="11"/>
      <x:c r="IQD4" s="11"/>
      <x:c r="IQE4" s="11"/>
      <x:c r="IQF4" s="11"/>
      <x:c r="IQG4" s="11"/>
      <x:c r="IQH4" s="11"/>
      <x:c r="IQI4" s="11"/>
      <x:c r="IQJ4" s="11"/>
      <x:c r="IQK4" s="11"/>
      <x:c r="IQL4" s="11"/>
      <x:c r="IQM4" s="11"/>
      <x:c r="IQN4" s="11"/>
      <x:c r="IQO4" s="11"/>
      <x:c r="IQP4" s="11"/>
      <x:c r="IQQ4" s="11"/>
      <x:c r="IQR4" s="11"/>
      <x:c r="IQS4" s="11"/>
      <x:c r="IQT4" s="11"/>
      <x:c r="IQU4" s="11"/>
      <x:c r="IQV4" s="11"/>
      <x:c r="IQW4" s="11"/>
      <x:c r="IQX4" s="11"/>
      <x:c r="IQY4" s="11"/>
      <x:c r="IQZ4" s="11"/>
      <x:c r="IRA4" s="11"/>
      <x:c r="IRB4" s="11"/>
      <x:c r="IRC4" s="11"/>
      <x:c r="IRD4" s="11"/>
      <x:c r="IRE4" s="11"/>
      <x:c r="IRF4" s="11"/>
      <x:c r="IRG4" s="11"/>
      <x:c r="IRH4" s="11"/>
      <x:c r="IRI4" s="11"/>
      <x:c r="IRJ4" s="11"/>
      <x:c r="IRK4" s="11"/>
      <x:c r="IRL4" s="11"/>
      <x:c r="IRM4" s="11"/>
      <x:c r="IRN4" s="11"/>
      <x:c r="IRO4" s="11"/>
      <x:c r="IRP4" s="11"/>
      <x:c r="IRQ4" s="11"/>
      <x:c r="IRR4" s="11"/>
      <x:c r="IRS4" s="11"/>
      <x:c r="IRT4" s="11"/>
      <x:c r="IRU4" s="11"/>
      <x:c r="IRV4" s="11"/>
      <x:c r="IRW4" s="11"/>
      <x:c r="IRX4" s="11"/>
      <x:c r="IRY4" s="11"/>
      <x:c r="IRZ4" s="11"/>
      <x:c r="ISA4" s="11"/>
      <x:c r="ISB4" s="11"/>
      <x:c r="ISC4" s="11"/>
      <x:c r="ISD4" s="11"/>
      <x:c r="ISE4" s="11"/>
      <x:c r="ISF4" s="11"/>
      <x:c r="ISG4" s="11"/>
      <x:c r="ISH4" s="11"/>
      <x:c r="ISI4" s="11"/>
      <x:c r="ISJ4" s="11"/>
      <x:c r="ISK4" s="11"/>
      <x:c r="ISL4" s="11"/>
      <x:c r="ISM4" s="11"/>
      <x:c r="ISN4" s="11"/>
      <x:c r="ISO4" s="11"/>
      <x:c r="ISP4" s="11"/>
      <x:c r="ISQ4" s="11"/>
      <x:c r="ISR4" s="11"/>
      <x:c r="ISS4" s="11"/>
      <x:c r="IST4" s="11"/>
      <x:c r="ISU4" s="11"/>
      <x:c r="ISV4" s="11"/>
      <x:c r="ISW4" s="11"/>
      <x:c r="ISX4" s="11"/>
      <x:c r="ISY4" s="11"/>
      <x:c r="ISZ4" s="11"/>
      <x:c r="ITA4" s="11"/>
      <x:c r="ITB4" s="11"/>
      <x:c r="ITC4" s="11"/>
      <x:c r="ITD4" s="11"/>
      <x:c r="ITE4" s="11"/>
      <x:c r="ITF4" s="11"/>
      <x:c r="ITG4" s="11"/>
      <x:c r="ITH4" s="11"/>
      <x:c r="ITI4" s="11"/>
      <x:c r="ITJ4" s="11"/>
      <x:c r="ITK4" s="11"/>
      <x:c r="ITL4" s="11"/>
      <x:c r="ITM4" s="11"/>
      <x:c r="ITN4" s="11"/>
      <x:c r="ITO4" s="11"/>
      <x:c r="ITP4" s="11"/>
      <x:c r="ITQ4" s="11"/>
      <x:c r="ITR4" s="11"/>
      <x:c r="ITS4" s="11"/>
      <x:c r="ITT4" s="11"/>
      <x:c r="ITU4" s="11"/>
      <x:c r="ITV4" s="11"/>
      <x:c r="ITW4" s="11"/>
      <x:c r="ITX4" s="11"/>
      <x:c r="ITY4" s="11"/>
      <x:c r="ITZ4" s="11"/>
      <x:c r="IUA4" s="11"/>
      <x:c r="IUB4" s="11"/>
      <x:c r="IUC4" s="11"/>
      <x:c r="IUD4" s="11"/>
      <x:c r="IUE4" s="11"/>
      <x:c r="IUF4" s="11"/>
      <x:c r="IUG4" s="11"/>
      <x:c r="IUH4" s="11"/>
      <x:c r="IUI4" s="11"/>
      <x:c r="IUJ4" s="11"/>
      <x:c r="IUK4" s="11"/>
      <x:c r="IUL4" s="11"/>
      <x:c r="IUM4" s="11"/>
      <x:c r="IUN4" s="11"/>
      <x:c r="IUO4" s="11"/>
      <x:c r="IUP4" s="11"/>
      <x:c r="IUQ4" s="11"/>
      <x:c r="IUR4" s="11"/>
      <x:c r="IUS4" s="11"/>
      <x:c r="IUT4" s="11"/>
      <x:c r="IUU4" s="11"/>
      <x:c r="IUV4" s="11"/>
      <x:c r="IUW4" s="11"/>
      <x:c r="IUX4" s="11"/>
      <x:c r="IUY4" s="11"/>
      <x:c r="IUZ4" s="11"/>
      <x:c r="IVA4" s="11"/>
      <x:c r="IVB4" s="11"/>
      <x:c r="IVC4" s="11"/>
      <x:c r="IVD4" s="11"/>
      <x:c r="IVE4" s="11"/>
      <x:c r="IVF4" s="11"/>
      <x:c r="IVG4" s="11"/>
      <x:c r="IVH4" s="11"/>
      <x:c r="IVI4" s="11"/>
      <x:c r="IVJ4" s="11"/>
      <x:c r="IVK4" s="11"/>
      <x:c r="IVL4" s="11"/>
      <x:c r="IVM4" s="11"/>
      <x:c r="IVN4" s="11"/>
      <x:c r="IVO4" s="11"/>
      <x:c r="IVP4" s="11"/>
      <x:c r="IVQ4" s="11"/>
      <x:c r="IVR4" s="11"/>
      <x:c r="IVS4" s="11"/>
      <x:c r="IVT4" s="11"/>
      <x:c r="IVU4" s="11"/>
      <x:c r="IVV4" s="11"/>
      <x:c r="IVW4" s="11"/>
      <x:c r="IVX4" s="11"/>
      <x:c r="IVY4" s="11"/>
      <x:c r="IVZ4" s="11"/>
      <x:c r="IWA4" s="11"/>
      <x:c r="IWB4" s="11"/>
      <x:c r="IWC4" s="11"/>
      <x:c r="IWD4" s="11"/>
      <x:c r="IWE4" s="11"/>
      <x:c r="IWF4" s="11"/>
      <x:c r="IWG4" s="11"/>
      <x:c r="IWH4" s="11"/>
      <x:c r="IWI4" s="11"/>
      <x:c r="IWJ4" s="11"/>
      <x:c r="IWK4" s="11"/>
      <x:c r="IWL4" s="11"/>
      <x:c r="IWM4" s="11"/>
      <x:c r="IWN4" s="11"/>
      <x:c r="IWO4" s="11"/>
      <x:c r="IWP4" s="11"/>
      <x:c r="IWQ4" s="11"/>
      <x:c r="IWR4" s="11"/>
      <x:c r="IWS4" s="11"/>
      <x:c r="IWT4" s="11"/>
      <x:c r="IWU4" s="11"/>
      <x:c r="IWV4" s="11"/>
      <x:c r="IWW4" s="11"/>
      <x:c r="IWX4" s="11"/>
      <x:c r="IWY4" s="11"/>
      <x:c r="IWZ4" s="11"/>
      <x:c r="IXA4" s="11"/>
      <x:c r="IXB4" s="11"/>
      <x:c r="IXC4" s="11"/>
      <x:c r="IXD4" s="11"/>
      <x:c r="IXE4" s="11"/>
      <x:c r="IXF4" s="11"/>
      <x:c r="IXG4" s="11"/>
      <x:c r="IXH4" s="11"/>
      <x:c r="IXI4" s="11"/>
      <x:c r="IXJ4" s="11"/>
      <x:c r="IXK4" s="11"/>
      <x:c r="IXL4" s="11"/>
      <x:c r="IXM4" s="11"/>
      <x:c r="IXN4" s="11"/>
      <x:c r="IXO4" s="11"/>
      <x:c r="IXP4" s="11"/>
      <x:c r="IXQ4" s="11"/>
      <x:c r="IXR4" s="11"/>
      <x:c r="IXS4" s="11"/>
      <x:c r="IXT4" s="11"/>
      <x:c r="IXU4" s="11"/>
      <x:c r="IXV4" s="11"/>
      <x:c r="IXW4" s="11"/>
      <x:c r="IXX4" s="11"/>
      <x:c r="IXY4" s="11"/>
      <x:c r="IXZ4" s="11"/>
      <x:c r="IYA4" s="11"/>
      <x:c r="IYB4" s="11"/>
      <x:c r="IYC4" s="11"/>
      <x:c r="IYD4" s="11"/>
      <x:c r="IYE4" s="11"/>
      <x:c r="IYF4" s="11"/>
      <x:c r="IYG4" s="11"/>
      <x:c r="IYH4" s="11"/>
      <x:c r="IYI4" s="11"/>
      <x:c r="IYJ4" s="11"/>
      <x:c r="IYK4" s="11"/>
      <x:c r="IYL4" s="11"/>
      <x:c r="IYM4" s="11"/>
      <x:c r="IYN4" s="11"/>
      <x:c r="IYO4" s="11"/>
      <x:c r="IYP4" s="11"/>
      <x:c r="IYQ4" s="11"/>
      <x:c r="IYR4" s="11"/>
      <x:c r="IYS4" s="11"/>
      <x:c r="IYT4" s="11"/>
      <x:c r="IYU4" s="11"/>
      <x:c r="IYV4" s="11"/>
      <x:c r="IYW4" s="11"/>
      <x:c r="IYX4" s="11"/>
      <x:c r="IYY4" s="11"/>
      <x:c r="IYZ4" s="11"/>
      <x:c r="IZA4" s="11"/>
      <x:c r="IZB4" s="11"/>
      <x:c r="IZC4" s="11"/>
      <x:c r="IZD4" s="11"/>
      <x:c r="IZE4" s="11"/>
      <x:c r="IZF4" s="11"/>
      <x:c r="IZG4" s="11"/>
      <x:c r="IZH4" s="11"/>
      <x:c r="IZI4" s="11"/>
      <x:c r="IZJ4" s="11"/>
      <x:c r="IZK4" s="11"/>
      <x:c r="IZL4" s="11"/>
      <x:c r="IZM4" s="11"/>
      <x:c r="IZN4" s="11"/>
      <x:c r="IZO4" s="11"/>
      <x:c r="IZP4" s="11"/>
      <x:c r="IZQ4" s="11"/>
      <x:c r="IZR4" s="11"/>
      <x:c r="IZS4" s="11"/>
      <x:c r="IZT4" s="11"/>
      <x:c r="IZU4" s="11"/>
      <x:c r="IZV4" s="11"/>
      <x:c r="IZW4" s="11"/>
      <x:c r="IZX4" s="11"/>
      <x:c r="IZY4" s="11"/>
      <x:c r="IZZ4" s="11"/>
      <x:c r="JAA4" s="11"/>
      <x:c r="JAB4" s="11"/>
      <x:c r="JAC4" s="11"/>
      <x:c r="JAD4" s="11"/>
      <x:c r="JAE4" s="11"/>
      <x:c r="JAF4" s="11"/>
      <x:c r="JAG4" s="11"/>
      <x:c r="JAH4" s="11"/>
      <x:c r="JAI4" s="11"/>
      <x:c r="JAJ4" s="11"/>
      <x:c r="JAK4" s="11"/>
      <x:c r="JAL4" s="11"/>
      <x:c r="JAM4" s="11"/>
      <x:c r="JAN4" s="11"/>
      <x:c r="JAO4" s="11"/>
      <x:c r="JAP4" s="11"/>
      <x:c r="JAQ4" s="11"/>
      <x:c r="JAR4" s="11"/>
      <x:c r="JAS4" s="11"/>
      <x:c r="JAT4" s="11"/>
      <x:c r="JAU4" s="11"/>
      <x:c r="JAV4" s="11"/>
      <x:c r="JAW4" s="11"/>
      <x:c r="JAX4" s="11"/>
      <x:c r="JAY4" s="11"/>
      <x:c r="JAZ4" s="11"/>
      <x:c r="JBA4" s="11"/>
      <x:c r="JBB4" s="11"/>
      <x:c r="JBC4" s="11"/>
      <x:c r="JBD4" s="11"/>
      <x:c r="JBE4" s="11"/>
      <x:c r="JBF4" s="11"/>
      <x:c r="JBG4" s="11"/>
      <x:c r="JBH4" s="11"/>
      <x:c r="JBI4" s="11"/>
      <x:c r="JBJ4" s="11"/>
      <x:c r="JBK4" s="11"/>
      <x:c r="JBL4" s="11"/>
      <x:c r="JBM4" s="11"/>
      <x:c r="JBN4" s="11"/>
      <x:c r="JBO4" s="11"/>
      <x:c r="JBP4" s="11"/>
      <x:c r="JBQ4" s="11"/>
      <x:c r="JBR4" s="11"/>
      <x:c r="JBS4" s="11"/>
      <x:c r="JBT4" s="11"/>
      <x:c r="JBU4" s="11"/>
      <x:c r="JBV4" s="11"/>
      <x:c r="JBW4" s="11"/>
      <x:c r="JBX4" s="11"/>
      <x:c r="JBY4" s="11"/>
      <x:c r="JBZ4" s="11"/>
      <x:c r="JCA4" s="11"/>
      <x:c r="JCB4" s="11"/>
      <x:c r="JCC4" s="11"/>
      <x:c r="JCD4" s="11"/>
      <x:c r="JCE4" s="11"/>
      <x:c r="JCF4" s="11"/>
      <x:c r="JCG4" s="11"/>
      <x:c r="JCH4" s="11"/>
      <x:c r="JCI4" s="11"/>
      <x:c r="JCJ4" s="11"/>
      <x:c r="JCK4" s="11"/>
      <x:c r="JCL4" s="11"/>
      <x:c r="JCM4" s="11"/>
      <x:c r="JCN4" s="11"/>
      <x:c r="JCO4" s="11"/>
      <x:c r="JCP4" s="11"/>
      <x:c r="JCQ4" s="11"/>
      <x:c r="JCR4" s="11"/>
      <x:c r="JCS4" s="11"/>
      <x:c r="JCT4" s="11"/>
      <x:c r="JCU4" s="11"/>
      <x:c r="JCV4" s="11"/>
      <x:c r="JCW4" s="11"/>
      <x:c r="JCX4" s="11"/>
      <x:c r="JCY4" s="11"/>
      <x:c r="JCZ4" s="11"/>
      <x:c r="JDA4" s="11"/>
      <x:c r="JDB4" s="11"/>
      <x:c r="JDC4" s="11"/>
      <x:c r="JDD4" s="11"/>
      <x:c r="JDE4" s="11"/>
      <x:c r="JDF4" s="11"/>
      <x:c r="JDG4" s="11"/>
      <x:c r="JDH4" s="11"/>
      <x:c r="JDI4" s="11"/>
      <x:c r="JDJ4" s="11"/>
      <x:c r="JDK4" s="11"/>
      <x:c r="JDL4" s="11"/>
      <x:c r="JDM4" s="11"/>
      <x:c r="JDN4" s="11"/>
      <x:c r="JDO4" s="11"/>
      <x:c r="JDP4" s="11"/>
      <x:c r="JDQ4" s="11"/>
      <x:c r="JDR4" s="11"/>
      <x:c r="JDS4" s="11"/>
      <x:c r="JDT4" s="11"/>
      <x:c r="JDU4" s="11"/>
      <x:c r="JDV4" s="11"/>
      <x:c r="JDW4" s="11"/>
      <x:c r="JDX4" s="11"/>
      <x:c r="JDY4" s="11"/>
      <x:c r="JDZ4" s="11"/>
      <x:c r="JEA4" s="11"/>
      <x:c r="JEB4" s="11"/>
      <x:c r="JEC4" s="11"/>
      <x:c r="JED4" s="11"/>
      <x:c r="JEE4" s="11"/>
      <x:c r="JEF4" s="11"/>
      <x:c r="JEG4" s="11"/>
      <x:c r="JEH4" s="11"/>
      <x:c r="JEI4" s="11"/>
      <x:c r="JEJ4" s="11"/>
      <x:c r="JEK4" s="11"/>
      <x:c r="JEL4" s="11"/>
      <x:c r="JEM4" s="11"/>
      <x:c r="JEN4" s="11"/>
      <x:c r="JEO4" s="11"/>
      <x:c r="JEP4" s="11"/>
      <x:c r="JEQ4" s="11"/>
      <x:c r="JER4" s="11"/>
      <x:c r="JES4" s="11"/>
      <x:c r="JET4" s="11"/>
      <x:c r="JEU4" s="11"/>
      <x:c r="JEV4" s="11"/>
      <x:c r="JEW4" s="11"/>
      <x:c r="JEX4" s="11"/>
      <x:c r="JEY4" s="11"/>
      <x:c r="JEZ4" s="11"/>
      <x:c r="JFA4" s="11"/>
      <x:c r="JFB4" s="11"/>
      <x:c r="JFC4" s="11"/>
      <x:c r="JFD4" s="11"/>
      <x:c r="JFE4" s="11"/>
      <x:c r="JFF4" s="11"/>
      <x:c r="JFG4" s="11"/>
      <x:c r="JFH4" s="11"/>
      <x:c r="JFI4" s="11"/>
      <x:c r="JFJ4" s="11"/>
      <x:c r="JFK4" s="11"/>
      <x:c r="JFL4" s="11"/>
      <x:c r="JFM4" s="11"/>
      <x:c r="JFN4" s="11"/>
      <x:c r="JFO4" s="11"/>
      <x:c r="JFP4" s="11"/>
      <x:c r="JFQ4" s="11"/>
      <x:c r="JFR4" s="11"/>
      <x:c r="JFS4" s="11"/>
      <x:c r="JFT4" s="11"/>
      <x:c r="JFU4" s="11"/>
      <x:c r="JFV4" s="11"/>
      <x:c r="JFW4" s="11"/>
      <x:c r="JFX4" s="11"/>
      <x:c r="JFY4" s="11"/>
      <x:c r="JFZ4" s="11"/>
      <x:c r="JGA4" s="11"/>
      <x:c r="JGB4" s="11"/>
      <x:c r="JGC4" s="11"/>
      <x:c r="JGD4" s="11"/>
      <x:c r="JGE4" s="11"/>
      <x:c r="JGF4" s="11"/>
      <x:c r="JGG4" s="11"/>
      <x:c r="JGH4" s="11"/>
      <x:c r="JGI4" s="11"/>
      <x:c r="JGJ4" s="11"/>
      <x:c r="JGK4" s="11"/>
      <x:c r="JGL4" s="11"/>
      <x:c r="JGM4" s="11"/>
      <x:c r="JGN4" s="11"/>
      <x:c r="JGO4" s="11"/>
      <x:c r="JGP4" s="11"/>
      <x:c r="JGQ4" s="11"/>
      <x:c r="JGR4" s="11"/>
      <x:c r="JGS4" s="11"/>
      <x:c r="JGT4" s="11"/>
      <x:c r="JGU4" s="11"/>
      <x:c r="JGV4" s="11"/>
      <x:c r="JGW4" s="11"/>
      <x:c r="JGX4" s="11"/>
      <x:c r="JGY4" s="11"/>
      <x:c r="JGZ4" s="11"/>
      <x:c r="JHA4" s="11"/>
      <x:c r="JHB4" s="11"/>
      <x:c r="JHC4" s="11"/>
      <x:c r="JHD4" s="11"/>
      <x:c r="JHE4" s="11"/>
      <x:c r="JHF4" s="11"/>
      <x:c r="JHG4" s="11"/>
      <x:c r="JHH4" s="11"/>
      <x:c r="JHI4" s="11"/>
      <x:c r="JHJ4" s="11"/>
      <x:c r="JHK4" s="11"/>
      <x:c r="JHL4" s="11"/>
      <x:c r="JHM4" s="11"/>
      <x:c r="JHN4" s="11"/>
      <x:c r="JHO4" s="11"/>
      <x:c r="JHP4" s="11"/>
      <x:c r="JHQ4" s="11"/>
      <x:c r="JHR4" s="11"/>
      <x:c r="JHS4" s="11"/>
      <x:c r="JHT4" s="11"/>
      <x:c r="JHU4" s="11"/>
      <x:c r="JHV4" s="11"/>
      <x:c r="JHW4" s="11"/>
      <x:c r="JHX4" s="11"/>
      <x:c r="JHY4" s="11"/>
      <x:c r="JHZ4" s="11"/>
      <x:c r="JIA4" s="11"/>
      <x:c r="JIB4" s="11"/>
      <x:c r="JIC4" s="11"/>
      <x:c r="JID4" s="11"/>
      <x:c r="JIE4" s="11"/>
      <x:c r="JIF4" s="11"/>
      <x:c r="JIG4" s="11"/>
      <x:c r="JIH4" s="11"/>
      <x:c r="JII4" s="11"/>
      <x:c r="JIJ4" s="11"/>
      <x:c r="JIK4" s="11"/>
      <x:c r="JIL4" s="11"/>
      <x:c r="JIM4" s="11"/>
      <x:c r="JIN4" s="11"/>
      <x:c r="JIO4" s="11"/>
      <x:c r="JIP4" s="11"/>
      <x:c r="JIQ4" s="11"/>
      <x:c r="JIR4" s="11"/>
      <x:c r="JIS4" s="11"/>
      <x:c r="JIT4" s="11"/>
      <x:c r="JIU4" s="11"/>
      <x:c r="JIV4" s="11"/>
      <x:c r="JIW4" s="11"/>
      <x:c r="JIX4" s="11"/>
      <x:c r="JIY4" s="11"/>
      <x:c r="JIZ4" s="11"/>
      <x:c r="JJA4" s="11"/>
      <x:c r="JJB4" s="11"/>
      <x:c r="JJC4" s="11"/>
      <x:c r="JJD4" s="11"/>
      <x:c r="JJE4" s="11"/>
      <x:c r="JJF4" s="11"/>
      <x:c r="JJG4" s="11"/>
      <x:c r="JJH4" s="11"/>
      <x:c r="JJI4" s="11"/>
      <x:c r="JJJ4" s="11"/>
      <x:c r="JJK4" s="11"/>
      <x:c r="JJL4" s="11"/>
      <x:c r="JJM4" s="11"/>
      <x:c r="JJN4" s="11"/>
      <x:c r="JJO4" s="11"/>
      <x:c r="JJP4" s="11"/>
      <x:c r="JJQ4" s="11"/>
      <x:c r="JJR4" s="11"/>
      <x:c r="JJS4" s="11"/>
      <x:c r="JJT4" s="11"/>
      <x:c r="JJU4" s="11"/>
      <x:c r="JJV4" s="11"/>
      <x:c r="JJW4" s="11"/>
      <x:c r="JJX4" s="11"/>
      <x:c r="JJY4" s="11"/>
      <x:c r="JJZ4" s="11"/>
      <x:c r="JKA4" s="11"/>
      <x:c r="JKB4" s="11"/>
      <x:c r="JKC4" s="11"/>
      <x:c r="JKD4" s="11"/>
      <x:c r="JKE4" s="11"/>
      <x:c r="JKF4" s="11"/>
      <x:c r="JKG4" s="11"/>
      <x:c r="JKH4" s="11"/>
      <x:c r="JKI4" s="11"/>
      <x:c r="JKJ4" s="11"/>
      <x:c r="JKK4" s="11"/>
      <x:c r="JKL4" s="11"/>
      <x:c r="JKM4" s="11"/>
      <x:c r="JKN4" s="11"/>
      <x:c r="JKO4" s="11"/>
      <x:c r="JKP4" s="11"/>
      <x:c r="JKQ4" s="11"/>
      <x:c r="JKR4" s="11"/>
      <x:c r="JKS4" s="11"/>
      <x:c r="JKT4" s="11"/>
      <x:c r="JKU4" s="11"/>
      <x:c r="JKV4" s="11"/>
      <x:c r="JKW4" s="11"/>
      <x:c r="JKX4" s="11"/>
      <x:c r="JKY4" s="11"/>
      <x:c r="JKZ4" s="11"/>
      <x:c r="JLA4" s="11"/>
      <x:c r="JLB4" s="11"/>
      <x:c r="JLC4" s="11"/>
      <x:c r="JLD4" s="11"/>
      <x:c r="JLE4" s="11"/>
      <x:c r="JLF4" s="11"/>
      <x:c r="JLG4" s="11"/>
      <x:c r="JLH4" s="11"/>
      <x:c r="JLI4" s="11"/>
      <x:c r="JLJ4" s="11"/>
      <x:c r="JLK4" s="11"/>
      <x:c r="JLL4" s="11"/>
      <x:c r="JLM4" s="11"/>
      <x:c r="JLN4" s="11"/>
      <x:c r="JLO4" s="11"/>
      <x:c r="JLP4" s="11"/>
      <x:c r="JLQ4" s="11"/>
      <x:c r="JLR4" s="11"/>
      <x:c r="JLS4" s="11"/>
      <x:c r="JLT4" s="11"/>
      <x:c r="JLU4" s="11"/>
      <x:c r="JLV4" s="11"/>
      <x:c r="JLW4" s="11"/>
      <x:c r="JLX4" s="11"/>
      <x:c r="JLY4" s="11"/>
      <x:c r="JLZ4" s="11"/>
      <x:c r="JMA4" s="11"/>
      <x:c r="JMB4" s="11"/>
      <x:c r="JMC4" s="11"/>
      <x:c r="JMD4" s="11"/>
      <x:c r="JME4" s="11"/>
      <x:c r="JMF4" s="11"/>
      <x:c r="JMG4" s="11"/>
      <x:c r="JMH4" s="11"/>
      <x:c r="JMI4" s="11"/>
      <x:c r="JMJ4" s="11"/>
      <x:c r="JMK4" s="11"/>
      <x:c r="JML4" s="11"/>
      <x:c r="JMM4" s="11"/>
      <x:c r="JMN4" s="11"/>
      <x:c r="JMO4" s="11"/>
      <x:c r="JMP4" s="11"/>
      <x:c r="JMQ4" s="11"/>
      <x:c r="JMR4" s="11"/>
      <x:c r="JMS4" s="11"/>
      <x:c r="JMT4" s="11"/>
      <x:c r="JMU4" s="11"/>
      <x:c r="JMV4" s="11"/>
      <x:c r="JMW4" s="11"/>
      <x:c r="JMX4" s="11"/>
      <x:c r="JMY4" s="11"/>
      <x:c r="JMZ4" s="11"/>
      <x:c r="JNA4" s="11"/>
      <x:c r="JNB4" s="11"/>
      <x:c r="JNC4" s="11"/>
      <x:c r="JND4" s="11"/>
      <x:c r="JNE4" s="11"/>
      <x:c r="JNF4" s="11"/>
      <x:c r="JNG4" s="11"/>
      <x:c r="JNH4" s="11"/>
      <x:c r="JNI4" s="11"/>
      <x:c r="JNJ4" s="11"/>
      <x:c r="JNK4" s="11"/>
      <x:c r="JNL4" s="11"/>
      <x:c r="JNM4" s="11"/>
      <x:c r="JNN4" s="11"/>
      <x:c r="JNO4" s="11"/>
      <x:c r="JNP4" s="11"/>
      <x:c r="JNQ4" s="11"/>
      <x:c r="JNR4" s="11"/>
      <x:c r="JNS4" s="11"/>
      <x:c r="JNT4" s="11"/>
      <x:c r="JNU4" s="11"/>
      <x:c r="JNV4" s="11"/>
      <x:c r="JNW4" s="11"/>
      <x:c r="JNX4" s="11"/>
      <x:c r="JNY4" s="11"/>
      <x:c r="JNZ4" s="11"/>
      <x:c r="JOA4" s="11"/>
      <x:c r="JOB4" s="11"/>
      <x:c r="JOC4" s="11"/>
      <x:c r="JOD4" s="11"/>
      <x:c r="JOE4" s="11"/>
      <x:c r="JOF4" s="11"/>
      <x:c r="JOG4" s="11"/>
      <x:c r="JOH4" s="11"/>
      <x:c r="JOI4" s="11"/>
      <x:c r="JOJ4" s="11"/>
      <x:c r="JOK4" s="11"/>
      <x:c r="JOL4" s="11"/>
      <x:c r="JOM4" s="11"/>
      <x:c r="JON4" s="11"/>
      <x:c r="JOO4" s="11"/>
      <x:c r="JOP4" s="11"/>
      <x:c r="JOQ4" s="11"/>
      <x:c r="JOR4" s="11"/>
      <x:c r="JOS4" s="11"/>
      <x:c r="JOT4" s="11"/>
      <x:c r="JOU4" s="11"/>
      <x:c r="JOV4" s="11"/>
      <x:c r="JOW4" s="11"/>
      <x:c r="JOX4" s="11"/>
      <x:c r="JOY4" s="11"/>
      <x:c r="JOZ4" s="11"/>
      <x:c r="JPA4" s="11"/>
      <x:c r="JPB4" s="11"/>
      <x:c r="JPC4" s="11"/>
      <x:c r="JPD4" s="11"/>
      <x:c r="JPE4" s="11"/>
      <x:c r="JPF4" s="11"/>
      <x:c r="JPG4" s="11"/>
      <x:c r="JPH4" s="11"/>
      <x:c r="JPI4" s="11"/>
      <x:c r="JPJ4" s="11"/>
      <x:c r="JPK4" s="11"/>
      <x:c r="JPL4" s="11"/>
      <x:c r="JPM4" s="11"/>
      <x:c r="JPN4" s="11"/>
      <x:c r="JPO4" s="11"/>
      <x:c r="JPP4" s="11"/>
      <x:c r="JPQ4" s="11"/>
      <x:c r="JPR4" s="11"/>
      <x:c r="JPS4" s="11"/>
      <x:c r="JPT4" s="11"/>
      <x:c r="JPU4" s="11"/>
      <x:c r="JPV4" s="11"/>
      <x:c r="JPW4" s="11"/>
      <x:c r="JPX4" s="11"/>
      <x:c r="JPY4" s="11"/>
      <x:c r="JPZ4" s="11"/>
      <x:c r="JQA4" s="11"/>
      <x:c r="JQB4" s="11"/>
      <x:c r="JQC4" s="11"/>
      <x:c r="JQD4" s="11"/>
      <x:c r="JQE4" s="11"/>
      <x:c r="JQF4" s="11"/>
      <x:c r="JQG4" s="11"/>
      <x:c r="JQH4" s="11"/>
      <x:c r="JQI4" s="11"/>
      <x:c r="JQJ4" s="11"/>
      <x:c r="JQK4" s="11"/>
      <x:c r="JQL4" s="11"/>
      <x:c r="JQM4" s="11"/>
      <x:c r="JQN4" s="11"/>
      <x:c r="JQO4" s="11"/>
      <x:c r="JQP4" s="11"/>
      <x:c r="JQQ4" s="11"/>
      <x:c r="JQR4" s="11"/>
      <x:c r="JQS4" s="11"/>
      <x:c r="JQT4" s="11"/>
      <x:c r="JQU4" s="11"/>
      <x:c r="JQV4" s="11"/>
      <x:c r="JQW4" s="11"/>
      <x:c r="JQX4" s="11"/>
      <x:c r="JQY4" s="11"/>
      <x:c r="JQZ4" s="11"/>
      <x:c r="JRA4" s="11"/>
      <x:c r="JRB4" s="11"/>
      <x:c r="JRC4" s="11"/>
      <x:c r="JRD4" s="11"/>
      <x:c r="JRE4" s="11"/>
      <x:c r="JRF4" s="11"/>
      <x:c r="JRG4" s="11"/>
      <x:c r="JRH4" s="11"/>
      <x:c r="JRI4" s="11"/>
      <x:c r="JRJ4" s="11"/>
      <x:c r="JRK4" s="11"/>
      <x:c r="JRL4" s="11"/>
      <x:c r="JRM4" s="11"/>
      <x:c r="JRN4" s="11"/>
      <x:c r="JRO4" s="11"/>
      <x:c r="JRP4" s="11"/>
      <x:c r="JRQ4" s="11"/>
      <x:c r="JRR4" s="11"/>
      <x:c r="JRS4" s="11"/>
      <x:c r="JRT4" s="11"/>
      <x:c r="JRU4" s="11"/>
      <x:c r="JRV4" s="11"/>
      <x:c r="JRW4" s="11"/>
      <x:c r="JRX4" s="11"/>
      <x:c r="JRY4" s="11"/>
      <x:c r="JRZ4" s="11"/>
      <x:c r="JSA4" s="11"/>
      <x:c r="JSB4" s="11"/>
      <x:c r="JSC4" s="11"/>
      <x:c r="JSD4" s="11"/>
      <x:c r="JSE4" s="11"/>
      <x:c r="JSF4" s="11"/>
      <x:c r="JSG4" s="11"/>
      <x:c r="JSH4" s="11"/>
      <x:c r="JSI4" s="11"/>
      <x:c r="JSJ4" s="11"/>
      <x:c r="JSK4" s="11"/>
      <x:c r="JSL4" s="11"/>
      <x:c r="JSM4" s="11"/>
      <x:c r="JSN4" s="11"/>
      <x:c r="JSO4" s="11"/>
      <x:c r="JSP4" s="11"/>
      <x:c r="JSQ4" s="11"/>
      <x:c r="JSR4" s="11"/>
      <x:c r="JSS4" s="11"/>
      <x:c r="JST4" s="11"/>
      <x:c r="JSU4" s="11"/>
      <x:c r="JSV4" s="11"/>
      <x:c r="JSW4" s="11"/>
      <x:c r="JSX4" s="11"/>
      <x:c r="JSY4" s="11"/>
      <x:c r="JSZ4" s="11"/>
      <x:c r="JTA4" s="11"/>
      <x:c r="JTB4" s="11"/>
      <x:c r="JTC4" s="11"/>
      <x:c r="JTD4" s="11"/>
      <x:c r="JTE4" s="11"/>
      <x:c r="JTF4" s="11"/>
      <x:c r="JTG4" s="11"/>
      <x:c r="JTH4" s="11"/>
      <x:c r="JTI4" s="11"/>
      <x:c r="JTJ4" s="11"/>
      <x:c r="JTK4" s="11"/>
      <x:c r="JTL4" s="11"/>
      <x:c r="JTM4" s="11"/>
      <x:c r="JTN4" s="11"/>
      <x:c r="JTO4" s="11"/>
      <x:c r="JTP4" s="11"/>
      <x:c r="JTQ4" s="11"/>
      <x:c r="JTR4" s="11"/>
      <x:c r="JTS4" s="11"/>
      <x:c r="JTT4" s="11"/>
      <x:c r="JTU4" s="11"/>
      <x:c r="JTV4" s="11"/>
      <x:c r="JTW4" s="11"/>
      <x:c r="JTX4" s="11"/>
      <x:c r="JTY4" s="11"/>
      <x:c r="JTZ4" s="11"/>
      <x:c r="JUA4" s="11"/>
      <x:c r="JUB4" s="11"/>
      <x:c r="JUC4" s="11"/>
      <x:c r="JUD4" s="11"/>
      <x:c r="JUE4" s="11"/>
      <x:c r="JUF4" s="11"/>
      <x:c r="JUG4" s="11"/>
      <x:c r="JUH4" s="11"/>
      <x:c r="JUI4" s="11"/>
      <x:c r="JUJ4" s="11"/>
      <x:c r="JUK4" s="11"/>
      <x:c r="JUL4" s="11"/>
      <x:c r="JUM4" s="11"/>
      <x:c r="JUN4" s="11"/>
      <x:c r="JUO4" s="11"/>
      <x:c r="JUP4" s="11"/>
      <x:c r="JUQ4" s="11"/>
      <x:c r="JUR4" s="11"/>
      <x:c r="JUS4" s="11"/>
      <x:c r="JUT4" s="11"/>
      <x:c r="JUU4" s="11"/>
      <x:c r="JUV4" s="11"/>
      <x:c r="JUW4" s="11"/>
      <x:c r="JUX4" s="11"/>
      <x:c r="JUY4" s="11"/>
      <x:c r="JUZ4" s="11"/>
      <x:c r="JVA4" s="11"/>
      <x:c r="JVB4" s="11"/>
      <x:c r="JVC4" s="11"/>
      <x:c r="JVD4" s="11"/>
      <x:c r="JVE4" s="11"/>
      <x:c r="JVF4" s="11"/>
      <x:c r="JVG4" s="11"/>
      <x:c r="JVH4" s="11"/>
      <x:c r="JVI4" s="11"/>
      <x:c r="JVJ4" s="11"/>
      <x:c r="JVK4" s="11"/>
      <x:c r="JVL4" s="11"/>
      <x:c r="JVM4" s="11"/>
      <x:c r="JVN4" s="11"/>
      <x:c r="JVO4" s="11"/>
      <x:c r="JVP4" s="11"/>
      <x:c r="JVQ4" s="11"/>
      <x:c r="JVR4" s="11"/>
      <x:c r="JVS4" s="11"/>
      <x:c r="JVT4" s="11"/>
      <x:c r="JVU4" s="11"/>
      <x:c r="JVV4" s="11"/>
      <x:c r="JVW4" s="11"/>
      <x:c r="JVX4" s="11"/>
      <x:c r="JVY4" s="11"/>
      <x:c r="JVZ4" s="11"/>
      <x:c r="JWA4" s="11"/>
      <x:c r="JWB4" s="11"/>
      <x:c r="JWC4" s="11"/>
      <x:c r="JWD4" s="11"/>
      <x:c r="JWE4" s="11"/>
      <x:c r="JWF4" s="11"/>
      <x:c r="JWG4" s="11"/>
      <x:c r="JWH4" s="11"/>
      <x:c r="JWI4" s="11"/>
      <x:c r="JWJ4" s="11"/>
      <x:c r="JWK4" s="11"/>
      <x:c r="JWL4" s="11"/>
      <x:c r="JWM4" s="11"/>
      <x:c r="JWN4" s="11"/>
      <x:c r="JWO4" s="11"/>
      <x:c r="JWP4" s="11"/>
      <x:c r="JWQ4" s="11"/>
      <x:c r="JWR4" s="11"/>
      <x:c r="JWS4" s="11"/>
      <x:c r="JWT4" s="11"/>
      <x:c r="JWU4" s="11"/>
      <x:c r="JWV4" s="11"/>
      <x:c r="JWW4" s="11"/>
      <x:c r="JWX4" s="11"/>
      <x:c r="JWY4" s="11"/>
      <x:c r="JWZ4" s="11"/>
      <x:c r="JXA4" s="11"/>
      <x:c r="JXB4" s="11"/>
      <x:c r="JXC4" s="11"/>
      <x:c r="JXD4" s="11"/>
      <x:c r="JXE4" s="11"/>
      <x:c r="JXF4" s="11"/>
      <x:c r="JXG4" s="11"/>
      <x:c r="JXH4" s="11"/>
      <x:c r="JXI4" s="11"/>
      <x:c r="JXJ4" s="11"/>
      <x:c r="JXK4" s="11"/>
      <x:c r="JXL4" s="11"/>
      <x:c r="JXM4" s="11"/>
      <x:c r="JXN4" s="11"/>
      <x:c r="JXO4" s="11"/>
      <x:c r="JXP4" s="11"/>
      <x:c r="JXQ4" s="11"/>
      <x:c r="JXR4" s="11"/>
      <x:c r="JXS4" s="11"/>
      <x:c r="JXT4" s="11"/>
      <x:c r="JXU4" s="11"/>
      <x:c r="JXV4" s="11"/>
      <x:c r="JXW4" s="11"/>
      <x:c r="JXX4" s="11"/>
      <x:c r="JXY4" s="11"/>
      <x:c r="JXZ4" s="11"/>
      <x:c r="JYA4" s="11"/>
      <x:c r="JYB4" s="11"/>
      <x:c r="JYC4" s="11"/>
      <x:c r="JYD4" s="11"/>
      <x:c r="JYE4" s="11"/>
      <x:c r="JYF4" s="11"/>
      <x:c r="JYG4" s="11"/>
      <x:c r="JYH4" s="11"/>
      <x:c r="JYI4" s="11"/>
      <x:c r="JYJ4" s="11"/>
      <x:c r="JYK4" s="11"/>
      <x:c r="JYL4" s="11"/>
      <x:c r="JYM4" s="11"/>
      <x:c r="JYN4" s="11"/>
      <x:c r="JYO4" s="11"/>
      <x:c r="JYP4" s="11"/>
      <x:c r="JYQ4" s="11"/>
      <x:c r="JYR4" s="11"/>
      <x:c r="JYS4" s="11"/>
      <x:c r="JYT4" s="11"/>
      <x:c r="JYU4" s="11"/>
      <x:c r="JYV4" s="11"/>
      <x:c r="JYW4" s="11"/>
      <x:c r="JYX4" s="11"/>
      <x:c r="JYY4" s="11"/>
      <x:c r="JYZ4" s="11"/>
      <x:c r="JZA4" s="11"/>
      <x:c r="JZB4" s="11"/>
      <x:c r="JZC4" s="11"/>
      <x:c r="JZD4" s="11"/>
      <x:c r="JZE4" s="11"/>
      <x:c r="JZF4" s="11"/>
      <x:c r="JZG4" s="11"/>
      <x:c r="JZH4" s="11"/>
      <x:c r="JZI4" s="11"/>
      <x:c r="JZJ4" s="11"/>
      <x:c r="JZK4" s="11"/>
      <x:c r="JZL4" s="11"/>
      <x:c r="JZM4" s="11"/>
      <x:c r="JZN4" s="11"/>
      <x:c r="JZO4" s="11"/>
      <x:c r="JZP4" s="11"/>
      <x:c r="JZQ4" s="11"/>
      <x:c r="JZR4" s="11"/>
      <x:c r="JZS4" s="11"/>
      <x:c r="JZT4" s="11"/>
      <x:c r="JZU4" s="11"/>
      <x:c r="JZV4" s="11"/>
      <x:c r="JZW4" s="11"/>
      <x:c r="JZX4" s="11"/>
      <x:c r="JZY4" s="11"/>
      <x:c r="JZZ4" s="11"/>
      <x:c r="KAA4" s="11"/>
      <x:c r="KAB4" s="11"/>
      <x:c r="KAC4" s="11"/>
      <x:c r="KAD4" s="11"/>
      <x:c r="KAE4" s="11"/>
      <x:c r="KAF4" s="11"/>
      <x:c r="KAG4" s="11"/>
      <x:c r="KAH4" s="11"/>
      <x:c r="KAI4" s="11"/>
      <x:c r="KAJ4" s="11"/>
      <x:c r="KAK4" s="11"/>
      <x:c r="KAL4" s="11"/>
      <x:c r="KAM4" s="11"/>
      <x:c r="KAN4" s="11"/>
      <x:c r="KAO4" s="11"/>
      <x:c r="KAP4" s="11"/>
      <x:c r="KAQ4" s="11"/>
      <x:c r="KAR4" s="11"/>
      <x:c r="KAS4" s="11"/>
      <x:c r="KAT4" s="11"/>
      <x:c r="KAU4" s="11"/>
      <x:c r="KAV4" s="11"/>
      <x:c r="KAW4" s="11"/>
      <x:c r="KAX4" s="11"/>
      <x:c r="KAY4" s="11"/>
      <x:c r="KAZ4" s="11"/>
      <x:c r="KBA4" s="11"/>
      <x:c r="KBB4" s="11"/>
      <x:c r="KBC4" s="11"/>
      <x:c r="KBD4" s="11"/>
      <x:c r="KBE4" s="11"/>
      <x:c r="KBF4" s="11"/>
      <x:c r="KBG4" s="11"/>
      <x:c r="KBH4" s="11"/>
      <x:c r="KBI4" s="11"/>
      <x:c r="KBJ4" s="11"/>
      <x:c r="KBK4" s="11"/>
      <x:c r="KBL4" s="11"/>
      <x:c r="KBM4" s="11"/>
      <x:c r="KBN4" s="11"/>
      <x:c r="KBO4" s="11"/>
      <x:c r="KBP4" s="11"/>
      <x:c r="KBQ4" s="11"/>
      <x:c r="KBR4" s="11"/>
      <x:c r="KBS4" s="11"/>
      <x:c r="KBT4" s="11"/>
      <x:c r="KBU4" s="11"/>
      <x:c r="KBV4" s="11"/>
      <x:c r="KBW4" s="11"/>
      <x:c r="KBX4" s="11"/>
      <x:c r="KBY4" s="11"/>
      <x:c r="KBZ4" s="11"/>
      <x:c r="KCA4" s="11"/>
      <x:c r="KCB4" s="11"/>
      <x:c r="KCC4" s="11"/>
      <x:c r="KCD4" s="11"/>
      <x:c r="KCE4" s="11"/>
      <x:c r="KCF4" s="11"/>
      <x:c r="KCG4" s="11"/>
      <x:c r="KCH4" s="11"/>
      <x:c r="KCI4" s="11"/>
      <x:c r="KCJ4" s="11"/>
      <x:c r="KCK4" s="11"/>
      <x:c r="KCL4" s="11"/>
      <x:c r="KCM4" s="11"/>
      <x:c r="KCN4" s="11"/>
      <x:c r="KCO4" s="11"/>
      <x:c r="KCP4" s="11"/>
      <x:c r="KCQ4" s="11"/>
      <x:c r="KCR4" s="11"/>
      <x:c r="KCS4" s="11"/>
      <x:c r="KCT4" s="11"/>
      <x:c r="KCU4" s="11"/>
      <x:c r="KCV4" s="11"/>
      <x:c r="KCW4" s="11"/>
      <x:c r="KCX4" s="11"/>
      <x:c r="KCY4" s="11"/>
      <x:c r="KCZ4" s="11"/>
      <x:c r="KDA4" s="11"/>
      <x:c r="KDB4" s="11"/>
      <x:c r="KDC4" s="11"/>
      <x:c r="KDD4" s="11"/>
      <x:c r="KDE4" s="11"/>
      <x:c r="KDF4" s="11"/>
      <x:c r="KDG4" s="11"/>
      <x:c r="KDH4" s="11"/>
      <x:c r="KDI4" s="11"/>
      <x:c r="KDJ4" s="11"/>
      <x:c r="KDK4" s="11"/>
      <x:c r="KDL4" s="11"/>
      <x:c r="KDM4" s="11"/>
      <x:c r="KDN4" s="11"/>
      <x:c r="KDO4" s="11"/>
      <x:c r="KDP4" s="11"/>
      <x:c r="KDQ4" s="11"/>
      <x:c r="KDR4" s="11"/>
      <x:c r="KDS4" s="11"/>
      <x:c r="KDT4" s="11"/>
      <x:c r="KDU4" s="11"/>
      <x:c r="KDV4" s="11"/>
      <x:c r="KDW4" s="11"/>
      <x:c r="KDX4" s="11"/>
      <x:c r="KDY4" s="11"/>
      <x:c r="KDZ4" s="11"/>
      <x:c r="KEA4" s="11"/>
      <x:c r="KEB4" s="11"/>
      <x:c r="KEC4" s="11"/>
      <x:c r="KED4" s="11"/>
      <x:c r="KEE4" s="11"/>
      <x:c r="KEF4" s="11"/>
      <x:c r="KEG4" s="11"/>
      <x:c r="KEH4" s="11"/>
      <x:c r="KEI4" s="11"/>
      <x:c r="KEJ4" s="11"/>
      <x:c r="KEK4" s="11"/>
      <x:c r="KEL4" s="11"/>
      <x:c r="KEM4" s="11"/>
      <x:c r="KEN4" s="11"/>
      <x:c r="KEO4" s="11"/>
      <x:c r="KEP4" s="11"/>
      <x:c r="KEQ4" s="11"/>
      <x:c r="KER4" s="11"/>
      <x:c r="KES4" s="11"/>
      <x:c r="KET4" s="11"/>
      <x:c r="KEU4" s="11"/>
      <x:c r="KEV4" s="11"/>
      <x:c r="KEW4" s="11"/>
      <x:c r="KEX4" s="11"/>
      <x:c r="KEY4" s="11"/>
      <x:c r="KEZ4" s="11"/>
      <x:c r="KFA4" s="11"/>
      <x:c r="KFB4" s="11"/>
      <x:c r="KFC4" s="11"/>
      <x:c r="KFD4" s="11"/>
      <x:c r="KFE4" s="11"/>
      <x:c r="KFF4" s="11"/>
      <x:c r="KFG4" s="11"/>
      <x:c r="KFH4" s="11"/>
      <x:c r="KFI4" s="11"/>
      <x:c r="KFJ4" s="11"/>
      <x:c r="KFK4" s="11"/>
      <x:c r="KFL4" s="11"/>
      <x:c r="KFM4" s="11"/>
      <x:c r="KFN4" s="11"/>
      <x:c r="KFO4" s="11"/>
      <x:c r="KFP4" s="11"/>
      <x:c r="KFQ4" s="11"/>
      <x:c r="KFR4" s="11"/>
      <x:c r="KFS4" s="11"/>
      <x:c r="KFT4" s="11"/>
      <x:c r="KFU4" s="11"/>
      <x:c r="KFV4" s="11"/>
      <x:c r="KFW4" s="11"/>
      <x:c r="KFX4" s="11"/>
      <x:c r="KFY4" s="11"/>
      <x:c r="KFZ4" s="11"/>
      <x:c r="KGA4" s="11"/>
      <x:c r="KGB4" s="11"/>
      <x:c r="KGC4" s="11"/>
      <x:c r="KGD4" s="11"/>
      <x:c r="KGE4" s="11"/>
      <x:c r="KGF4" s="11"/>
      <x:c r="KGG4" s="11"/>
      <x:c r="KGH4" s="11"/>
      <x:c r="KGI4" s="11"/>
      <x:c r="KGJ4" s="11"/>
      <x:c r="KGK4" s="11"/>
      <x:c r="KGL4" s="11"/>
      <x:c r="KGM4" s="11"/>
      <x:c r="KGN4" s="11"/>
      <x:c r="KGO4" s="11"/>
      <x:c r="KGP4" s="11"/>
      <x:c r="KGQ4" s="11"/>
      <x:c r="KGR4" s="11"/>
      <x:c r="KGS4" s="11"/>
      <x:c r="KGT4" s="11"/>
      <x:c r="KGU4" s="11"/>
      <x:c r="KGV4" s="11"/>
      <x:c r="KGW4" s="11"/>
      <x:c r="KGX4" s="11"/>
      <x:c r="KGY4" s="11"/>
      <x:c r="KGZ4" s="11"/>
      <x:c r="KHA4" s="11"/>
      <x:c r="KHB4" s="11"/>
      <x:c r="KHC4" s="11"/>
      <x:c r="KHD4" s="11"/>
      <x:c r="KHE4" s="11"/>
      <x:c r="KHF4" s="11"/>
      <x:c r="KHG4" s="11"/>
      <x:c r="KHH4" s="11"/>
      <x:c r="KHI4" s="11"/>
      <x:c r="KHJ4" s="11"/>
      <x:c r="KHK4" s="11"/>
      <x:c r="KHL4" s="11"/>
      <x:c r="KHM4" s="11"/>
      <x:c r="KHN4" s="11"/>
      <x:c r="KHO4" s="11"/>
      <x:c r="KHP4" s="11"/>
      <x:c r="KHQ4" s="11"/>
      <x:c r="KHR4" s="11"/>
      <x:c r="KHS4" s="11"/>
      <x:c r="KHT4" s="11"/>
      <x:c r="KHU4" s="11"/>
      <x:c r="KHV4" s="11"/>
      <x:c r="KHW4" s="11"/>
      <x:c r="KHX4" s="11"/>
      <x:c r="KHY4" s="11"/>
      <x:c r="KHZ4" s="11"/>
      <x:c r="KIA4" s="11"/>
      <x:c r="KIB4" s="11"/>
      <x:c r="KIC4" s="11"/>
      <x:c r="KID4" s="11"/>
      <x:c r="KIE4" s="11"/>
      <x:c r="KIF4" s="11"/>
      <x:c r="KIG4" s="11"/>
      <x:c r="KIH4" s="11"/>
      <x:c r="KII4" s="11"/>
      <x:c r="KIJ4" s="11"/>
      <x:c r="KIK4" s="11"/>
      <x:c r="KIL4" s="11"/>
      <x:c r="KIM4" s="11"/>
      <x:c r="KIN4" s="11"/>
      <x:c r="KIO4" s="11"/>
      <x:c r="KIP4" s="11"/>
      <x:c r="KIQ4" s="11"/>
      <x:c r="KIR4" s="11"/>
      <x:c r="KIS4" s="11"/>
      <x:c r="KIT4" s="11"/>
      <x:c r="KIU4" s="11"/>
      <x:c r="KIV4" s="11"/>
      <x:c r="KIW4" s="11"/>
      <x:c r="KIX4" s="11"/>
      <x:c r="KIY4" s="11"/>
      <x:c r="KIZ4" s="11"/>
      <x:c r="KJA4" s="11"/>
      <x:c r="KJB4" s="11"/>
      <x:c r="KJC4" s="11"/>
      <x:c r="KJD4" s="11"/>
      <x:c r="KJE4" s="11"/>
      <x:c r="KJF4" s="11"/>
      <x:c r="KJG4" s="11"/>
      <x:c r="KJH4" s="11"/>
      <x:c r="KJI4" s="11"/>
      <x:c r="KJJ4" s="11"/>
      <x:c r="KJK4" s="11"/>
      <x:c r="KJL4" s="11"/>
      <x:c r="KJM4" s="11"/>
      <x:c r="KJN4" s="11"/>
      <x:c r="KJO4" s="11"/>
      <x:c r="KJP4" s="11"/>
      <x:c r="KJQ4" s="11"/>
      <x:c r="KJR4" s="11"/>
      <x:c r="KJS4" s="11"/>
      <x:c r="KJT4" s="11"/>
      <x:c r="KJU4" s="11"/>
      <x:c r="KJV4" s="11"/>
      <x:c r="KJW4" s="11"/>
      <x:c r="KJX4" s="11"/>
      <x:c r="KJY4" s="11"/>
      <x:c r="KJZ4" s="11"/>
      <x:c r="KKA4" s="11"/>
      <x:c r="KKB4" s="11"/>
      <x:c r="KKC4" s="11"/>
      <x:c r="KKD4" s="11"/>
      <x:c r="KKE4" s="11"/>
      <x:c r="KKF4" s="11"/>
      <x:c r="KKG4" s="11"/>
      <x:c r="KKH4" s="11"/>
      <x:c r="KKI4" s="11"/>
      <x:c r="KKJ4" s="11"/>
      <x:c r="KKK4" s="11"/>
      <x:c r="KKL4" s="11"/>
      <x:c r="KKM4" s="11"/>
      <x:c r="KKN4" s="11"/>
      <x:c r="KKO4" s="11"/>
      <x:c r="KKP4" s="11"/>
      <x:c r="KKQ4" s="11"/>
      <x:c r="KKR4" s="11"/>
      <x:c r="KKS4" s="11"/>
      <x:c r="KKT4" s="11"/>
      <x:c r="KKU4" s="11"/>
      <x:c r="KKV4" s="11"/>
      <x:c r="KKW4" s="11"/>
      <x:c r="KKX4" s="11"/>
      <x:c r="KKY4" s="11"/>
      <x:c r="KKZ4" s="11"/>
      <x:c r="KLA4" s="11"/>
      <x:c r="KLB4" s="11"/>
      <x:c r="KLC4" s="11"/>
      <x:c r="KLD4" s="11"/>
      <x:c r="KLE4" s="11"/>
      <x:c r="KLF4" s="11"/>
      <x:c r="KLG4" s="11"/>
      <x:c r="KLH4" s="11"/>
      <x:c r="KLI4" s="11"/>
      <x:c r="KLJ4" s="11"/>
      <x:c r="KLK4" s="11"/>
      <x:c r="KLL4" s="11"/>
      <x:c r="KLM4" s="11"/>
      <x:c r="KLN4" s="11"/>
      <x:c r="KLO4" s="11"/>
      <x:c r="KLP4" s="11"/>
      <x:c r="KLQ4" s="11"/>
      <x:c r="KLR4" s="11"/>
      <x:c r="KLS4" s="11"/>
      <x:c r="KLT4" s="11"/>
      <x:c r="KLU4" s="11"/>
      <x:c r="KLV4" s="11"/>
      <x:c r="KLW4" s="11"/>
      <x:c r="KLX4" s="11"/>
      <x:c r="KLY4" s="11"/>
      <x:c r="KLZ4" s="11"/>
      <x:c r="KMA4" s="11"/>
      <x:c r="KMB4" s="11"/>
      <x:c r="KMC4" s="11"/>
      <x:c r="KMD4" s="11"/>
      <x:c r="KME4" s="11"/>
      <x:c r="KMF4" s="11"/>
      <x:c r="KMG4" s="11"/>
      <x:c r="KMH4" s="11"/>
      <x:c r="KMI4" s="11"/>
      <x:c r="KMJ4" s="11"/>
      <x:c r="KMK4" s="11"/>
      <x:c r="KML4" s="11"/>
      <x:c r="KMM4" s="11"/>
      <x:c r="KMN4" s="11"/>
      <x:c r="KMO4" s="11"/>
      <x:c r="KMP4" s="11"/>
      <x:c r="KMQ4" s="11"/>
      <x:c r="KMR4" s="11"/>
      <x:c r="KMS4" s="11"/>
      <x:c r="KMT4" s="11"/>
      <x:c r="KMU4" s="11"/>
      <x:c r="KMV4" s="11"/>
      <x:c r="KMW4" s="11"/>
      <x:c r="KMX4" s="11"/>
      <x:c r="KMY4" s="11"/>
      <x:c r="KMZ4" s="11"/>
      <x:c r="KNA4" s="11"/>
      <x:c r="KNB4" s="11"/>
      <x:c r="KNC4" s="11"/>
      <x:c r="KND4" s="11"/>
      <x:c r="KNE4" s="11"/>
      <x:c r="KNF4" s="11"/>
      <x:c r="KNG4" s="11"/>
      <x:c r="KNH4" s="11"/>
      <x:c r="KNI4" s="11"/>
      <x:c r="KNJ4" s="11"/>
      <x:c r="KNK4" s="11"/>
      <x:c r="KNL4" s="11"/>
      <x:c r="KNM4" s="11"/>
      <x:c r="KNN4" s="11"/>
      <x:c r="KNO4" s="11"/>
      <x:c r="KNP4" s="11"/>
      <x:c r="KNQ4" s="11"/>
      <x:c r="KNR4" s="11"/>
      <x:c r="KNS4" s="11"/>
      <x:c r="KNT4" s="11"/>
      <x:c r="KNU4" s="11"/>
      <x:c r="KNV4" s="11"/>
      <x:c r="KNW4" s="11"/>
      <x:c r="KNX4" s="11"/>
      <x:c r="KNY4" s="11"/>
      <x:c r="KNZ4" s="11"/>
      <x:c r="KOA4" s="11"/>
      <x:c r="KOB4" s="11"/>
      <x:c r="KOC4" s="11"/>
      <x:c r="KOD4" s="11"/>
      <x:c r="KOE4" s="11"/>
      <x:c r="KOF4" s="11"/>
      <x:c r="KOG4" s="11"/>
      <x:c r="KOH4" s="11"/>
      <x:c r="KOI4" s="11"/>
      <x:c r="KOJ4" s="11"/>
      <x:c r="KOK4" s="11"/>
      <x:c r="KOL4" s="11"/>
      <x:c r="KOM4" s="11"/>
      <x:c r="KON4" s="11"/>
      <x:c r="KOO4" s="11"/>
      <x:c r="KOP4" s="11"/>
      <x:c r="KOQ4" s="11"/>
      <x:c r="KOR4" s="11"/>
      <x:c r="KOS4" s="11"/>
      <x:c r="KOT4" s="11"/>
      <x:c r="KOU4" s="11"/>
      <x:c r="KOV4" s="11"/>
      <x:c r="KOW4" s="11"/>
      <x:c r="KOX4" s="11"/>
      <x:c r="KOY4" s="11"/>
      <x:c r="KOZ4" s="11"/>
      <x:c r="KPA4" s="11"/>
      <x:c r="KPB4" s="11"/>
      <x:c r="KPC4" s="11"/>
      <x:c r="KPD4" s="11"/>
      <x:c r="KPE4" s="11"/>
      <x:c r="KPF4" s="11"/>
      <x:c r="KPG4" s="11"/>
      <x:c r="KPH4" s="11"/>
      <x:c r="KPI4" s="11"/>
      <x:c r="KPJ4" s="11"/>
      <x:c r="KPK4" s="11"/>
      <x:c r="KPL4" s="11"/>
      <x:c r="KPM4" s="11"/>
      <x:c r="KPN4" s="11"/>
      <x:c r="KPO4" s="11"/>
      <x:c r="KPP4" s="11"/>
      <x:c r="KPQ4" s="11"/>
      <x:c r="KPR4" s="11"/>
      <x:c r="KPS4" s="11"/>
      <x:c r="KPT4" s="11"/>
      <x:c r="KPU4" s="11"/>
      <x:c r="KPV4" s="11"/>
      <x:c r="KPW4" s="11"/>
      <x:c r="KPX4" s="11"/>
      <x:c r="KPY4" s="11"/>
      <x:c r="KPZ4" s="11"/>
      <x:c r="KQA4" s="11"/>
      <x:c r="KQB4" s="11"/>
      <x:c r="KQC4" s="11"/>
      <x:c r="KQD4" s="11"/>
      <x:c r="KQE4" s="11"/>
      <x:c r="KQF4" s="11"/>
      <x:c r="KQG4" s="11"/>
      <x:c r="KQH4" s="11"/>
      <x:c r="KQI4" s="11"/>
      <x:c r="KQJ4" s="11"/>
      <x:c r="KQK4" s="11"/>
      <x:c r="KQL4" s="11"/>
      <x:c r="KQM4" s="11"/>
      <x:c r="KQN4" s="11"/>
      <x:c r="KQO4" s="11"/>
      <x:c r="KQP4" s="11"/>
      <x:c r="KQQ4" s="11"/>
      <x:c r="KQR4" s="11"/>
      <x:c r="KQS4" s="11"/>
      <x:c r="KQT4" s="11"/>
      <x:c r="KQU4" s="11"/>
      <x:c r="KQV4" s="11"/>
      <x:c r="KQW4" s="11"/>
      <x:c r="KQX4" s="11"/>
      <x:c r="KQY4" s="11"/>
      <x:c r="KQZ4" s="11"/>
      <x:c r="KRA4" s="11"/>
      <x:c r="KRB4" s="11"/>
      <x:c r="KRC4" s="11"/>
      <x:c r="KRD4" s="11"/>
      <x:c r="KRE4" s="11"/>
      <x:c r="KRF4" s="11"/>
      <x:c r="KRG4" s="11"/>
      <x:c r="KRH4" s="11"/>
      <x:c r="KRI4" s="11"/>
      <x:c r="KRJ4" s="11"/>
      <x:c r="KRK4" s="11"/>
      <x:c r="KRL4" s="11"/>
      <x:c r="KRM4" s="11"/>
      <x:c r="KRN4" s="11"/>
      <x:c r="KRO4" s="11"/>
      <x:c r="KRP4" s="11"/>
      <x:c r="KRQ4" s="11"/>
      <x:c r="KRR4" s="11"/>
      <x:c r="KRS4" s="11"/>
      <x:c r="KRT4" s="11"/>
      <x:c r="KRU4" s="11"/>
      <x:c r="KRV4" s="11"/>
      <x:c r="KRW4" s="11"/>
      <x:c r="KRX4" s="11"/>
      <x:c r="KRY4" s="11"/>
      <x:c r="KRZ4" s="11"/>
      <x:c r="KSA4" s="11"/>
      <x:c r="KSB4" s="11"/>
      <x:c r="KSC4" s="11"/>
      <x:c r="KSD4" s="11"/>
      <x:c r="KSE4" s="11"/>
      <x:c r="KSF4" s="11"/>
      <x:c r="KSG4" s="11"/>
      <x:c r="KSH4" s="11"/>
      <x:c r="KSI4" s="11"/>
      <x:c r="KSJ4" s="11"/>
      <x:c r="KSK4" s="11"/>
      <x:c r="KSL4" s="11"/>
      <x:c r="KSM4" s="11"/>
      <x:c r="KSN4" s="11"/>
      <x:c r="KSO4" s="11"/>
      <x:c r="KSP4" s="11"/>
      <x:c r="KSQ4" s="11"/>
      <x:c r="KSR4" s="11"/>
      <x:c r="KSS4" s="11"/>
      <x:c r="KST4" s="11"/>
      <x:c r="KSU4" s="11"/>
      <x:c r="KSV4" s="11"/>
      <x:c r="KSW4" s="11"/>
      <x:c r="KSX4" s="11"/>
      <x:c r="KSY4" s="11"/>
      <x:c r="KSZ4" s="11"/>
      <x:c r="KTA4" s="11"/>
      <x:c r="KTB4" s="11"/>
      <x:c r="KTC4" s="11"/>
      <x:c r="KTD4" s="11"/>
      <x:c r="KTE4" s="11"/>
      <x:c r="KTF4" s="11"/>
      <x:c r="KTG4" s="11"/>
      <x:c r="KTH4" s="11"/>
      <x:c r="KTI4" s="11"/>
      <x:c r="KTJ4" s="11"/>
      <x:c r="KTK4" s="11"/>
      <x:c r="KTL4" s="11"/>
      <x:c r="KTM4" s="11"/>
      <x:c r="KTN4" s="11"/>
      <x:c r="KTO4" s="11"/>
      <x:c r="KTP4" s="11"/>
      <x:c r="KTQ4" s="11"/>
      <x:c r="KTR4" s="11"/>
      <x:c r="KTS4" s="11"/>
      <x:c r="KTT4" s="11"/>
      <x:c r="KTU4" s="11"/>
      <x:c r="KTV4" s="11"/>
      <x:c r="KTW4" s="11"/>
      <x:c r="KTX4" s="11"/>
      <x:c r="KTY4" s="11"/>
      <x:c r="KTZ4" s="11"/>
      <x:c r="KUA4" s="11"/>
      <x:c r="KUB4" s="11"/>
      <x:c r="KUC4" s="11"/>
      <x:c r="KUD4" s="11"/>
      <x:c r="KUE4" s="11"/>
      <x:c r="KUF4" s="11"/>
      <x:c r="KUG4" s="11"/>
      <x:c r="KUH4" s="11"/>
      <x:c r="KUI4" s="11"/>
      <x:c r="KUJ4" s="11"/>
      <x:c r="KUK4" s="11"/>
      <x:c r="KUL4" s="11"/>
      <x:c r="KUM4" s="11"/>
      <x:c r="KUN4" s="11"/>
      <x:c r="KUO4" s="11"/>
      <x:c r="KUP4" s="11"/>
      <x:c r="KUQ4" s="11"/>
      <x:c r="KUR4" s="11"/>
      <x:c r="KUS4" s="11"/>
      <x:c r="KUT4" s="11"/>
      <x:c r="KUU4" s="11"/>
      <x:c r="KUV4" s="11"/>
      <x:c r="KUW4" s="11"/>
      <x:c r="KUX4" s="11"/>
      <x:c r="KUY4" s="11"/>
      <x:c r="KUZ4" s="11"/>
      <x:c r="KVA4" s="11"/>
      <x:c r="KVB4" s="11"/>
      <x:c r="KVC4" s="11"/>
      <x:c r="KVD4" s="11"/>
      <x:c r="KVE4" s="11"/>
      <x:c r="KVF4" s="11"/>
      <x:c r="KVG4" s="11"/>
      <x:c r="KVH4" s="11"/>
      <x:c r="KVI4" s="11"/>
      <x:c r="KVJ4" s="11"/>
      <x:c r="KVK4" s="11"/>
      <x:c r="KVL4" s="11"/>
      <x:c r="KVM4" s="11"/>
      <x:c r="KVN4" s="11"/>
      <x:c r="KVO4" s="11"/>
      <x:c r="KVP4" s="11"/>
      <x:c r="KVQ4" s="11"/>
      <x:c r="KVR4" s="11"/>
      <x:c r="KVS4" s="11"/>
      <x:c r="KVT4" s="11"/>
      <x:c r="KVU4" s="11"/>
      <x:c r="KVV4" s="11"/>
      <x:c r="KVW4" s="11"/>
      <x:c r="KVX4" s="11"/>
      <x:c r="KVY4" s="11"/>
      <x:c r="KVZ4" s="11"/>
      <x:c r="KWA4" s="11"/>
      <x:c r="KWB4" s="11"/>
      <x:c r="KWC4" s="11"/>
      <x:c r="KWD4" s="11"/>
      <x:c r="KWE4" s="11"/>
      <x:c r="KWF4" s="11"/>
      <x:c r="KWG4" s="11"/>
      <x:c r="KWH4" s="11"/>
      <x:c r="KWI4" s="11"/>
      <x:c r="KWJ4" s="11"/>
      <x:c r="KWK4" s="11"/>
      <x:c r="KWL4" s="11"/>
      <x:c r="KWM4" s="11"/>
      <x:c r="KWN4" s="11"/>
      <x:c r="KWO4" s="11"/>
      <x:c r="KWP4" s="11"/>
      <x:c r="KWQ4" s="11"/>
      <x:c r="KWR4" s="11"/>
      <x:c r="KWS4" s="11"/>
      <x:c r="KWT4" s="11"/>
      <x:c r="KWU4" s="11"/>
      <x:c r="KWV4" s="11"/>
      <x:c r="KWW4" s="11"/>
      <x:c r="KWX4" s="11"/>
      <x:c r="KWY4" s="11"/>
      <x:c r="KWZ4" s="11"/>
      <x:c r="KXA4" s="11"/>
      <x:c r="KXB4" s="11"/>
      <x:c r="KXC4" s="11"/>
      <x:c r="KXD4" s="11"/>
      <x:c r="KXE4" s="11"/>
      <x:c r="KXF4" s="11"/>
      <x:c r="KXG4" s="11"/>
      <x:c r="KXH4" s="11"/>
      <x:c r="KXI4" s="11"/>
      <x:c r="KXJ4" s="11"/>
      <x:c r="KXK4" s="11"/>
      <x:c r="KXL4" s="11"/>
      <x:c r="KXM4" s="11"/>
      <x:c r="KXN4" s="11"/>
      <x:c r="KXO4" s="11"/>
      <x:c r="KXP4" s="11"/>
      <x:c r="KXQ4" s="11"/>
      <x:c r="KXR4" s="11"/>
      <x:c r="KXS4" s="11"/>
      <x:c r="KXT4" s="11"/>
      <x:c r="KXU4" s="11"/>
      <x:c r="KXV4" s="11"/>
      <x:c r="KXW4" s="11"/>
      <x:c r="KXX4" s="11"/>
      <x:c r="KXY4" s="11"/>
      <x:c r="KXZ4" s="11"/>
      <x:c r="KYA4" s="11"/>
      <x:c r="KYB4" s="11"/>
      <x:c r="KYC4" s="11"/>
      <x:c r="KYD4" s="11"/>
      <x:c r="KYE4" s="11"/>
      <x:c r="KYF4" s="11"/>
      <x:c r="KYG4" s="11"/>
      <x:c r="KYH4" s="11"/>
      <x:c r="KYI4" s="11"/>
      <x:c r="KYJ4" s="11"/>
      <x:c r="KYK4" s="11"/>
      <x:c r="KYL4" s="11"/>
      <x:c r="KYM4" s="11"/>
      <x:c r="KYN4" s="11"/>
      <x:c r="KYO4" s="11"/>
      <x:c r="KYP4" s="11"/>
      <x:c r="KYQ4" s="11"/>
      <x:c r="KYR4" s="11"/>
      <x:c r="KYS4" s="11"/>
      <x:c r="KYT4" s="11"/>
      <x:c r="KYU4" s="11"/>
      <x:c r="KYV4" s="11"/>
      <x:c r="KYW4" s="11"/>
      <x:c r="KYX4" s="11"/>
      <x:c r="KYY4" s="11"/>
      <x:c r="KYZ4" s="11"/>
      <x:c r="KZA4" s="11"/>
      <x:c r="KZB4" s="11"/>
      <x:c r="KZC4" s="11"/>
      <x:c r="KZD4" s="11"/>
      <x:c r="KZE4" s="11"/>
      <x:c r="KZF4" s="11"/>
      <x:c r="KZG4" s="11"/>
      <x:c r="KZH4" s="11"/>
      <x:c r="KZI4" s="11"/>
      <x:c r="KZJ4" s="11"/>
      <x:c r="KZK4" s="11"/>
      <x:c r="KZL4" s="11"/>
      <x:c r="KZM4" s="11"/>
      <x:c r="KZN4" s="11"/>
      <x:c r="KZO4" s="11"/>
      <x:c r="KZP4" s="11"/>
      <x:c r="KZQ4" s="11"/>
      <x:c r="KZR4" s="11"/>
      <x:c r="KZS4" s="11"/>
      <x:c r="KZT4" s="11"/>
      <x:c r="KZU4" s="11"/>
      <x:c r="KZV4" s="11"/>
      <x:c r="KZW4" s="11"/>
      <x:c r="KZX4" s="11"/>
      <x:c r="KZY4" s="11"/>
      <x:c r="KZZ4" s="11"/>
      <x:c r="LAA4" s="11"/>
      <x:c r="LAB4" s="11"/>
      <x:c r="LAC4" s="11"/>
      <x:c r="LAD4" s="11"/>
      <x:c r="LAE4" s="11"/>
      <x:c r="LAF4" s="11"/>
      <x:c r="LAG4" s="11"/>
      <x:c r="LAH4" s="11"/>
      <x:c r="LAI4" s="11"/>
      <x:c r="LAJ4" s="11"/>
      <x:c r="LAK4" s="11"/>
      <x:c r="LAL4" s="11"/>
      <x:c r="LAM4" s="11"/>
      <x:c r="LAN4" s="11"/>
      <x:c r="LAO4" s="11"/>
      <x:c r="LAP4" s="11"/>
      <x:c r="LAQ4" s="11"/>
      <x:c r="LAR4" s="11"/>
      <x:c r="LAS4" s="11"/>
      <x:c r="LAT4" s="11"/>
      <x:c r="LAU4" s="11"/>
      <x:c r="LAV4" s="11"/>
      <x:c r="LAW4" s="11"/>
      <x:c r="LAX4" s="11"/>
      <x:c r="LAY4" s="11"/>
      <x:c r="LAZ4" s="11"/>
      <x:c r="LBA4" s="11"/>
      <x:c r="LBB4" s="11"/>
      <x:c r="LBC4" s="11"/>
      <x:c r="LBD4" s="11"/>
      <x:c r="LBE4" s="11"/>
      <x:c r="LBF4" s="11"/>
      <x:c r="LBG4" s="11"/>
      <x:c r="LBH4" s="11"/>
      <x:c r="LBI4" s="11"/>
      <x:c r="LBJ4" s="11"/>
      <x:c r="LBK4" s="11"/>
      <x:c r="LBL4" s="11"/>
      <x:c r="LBM4" s="11"/>
      <x:c r="LBN4" s="11"/>
      <x:c r="LBO4" s="11"/>
      <x:c r="LBP4" s="11"/>
      <x:c r="LBQ4" s="11"/>
      <x:c r="LBR4" s="11"/>
      <x:c r="LBS4" s="11"/>
      <x:c r="LBT4" s="11"/>
      <x:c r="LBU4" s="11"/>
      <x:c r="LBV4" s="11"/>
      <x:c r="LBW4" s="11"/>
      <x:c r="LBX4" s="11"/>
      <x:c r="LBY4" s="11"/>
      <x:c r="LBZ4" s="11"/>
      <x:c r="LCA4" s="11"/>
      <x:c r="LCB4" s="11"/>
      <x:c r="LCC4" s="11"/>
      <x:c r="LCD4" s="11"/>
      <x:c r="LCE4" s="11"/>
      <x:c r="LCF4" s="11"/>
      <x:c r="LCG4" s="11"/>
      <x:c r="LCH4" s="11"/>
      <x:c r="LCI4" s="11"/>
      <x:c r="LCJ4" s="11"/>
      <x:c r="LCK4" s="11"/>
      <x:c r="LCL4" s="11"/>
      <x:c r="LCM4" s="11"/>
      <x:c r="LCN4" s="11"/>
      <x:c r="LCO4" s="11"/>
      <x:c r="LCP4" s="11"/>
      <x:c r="LCQ4" s="11"/>
      <x:c r="LCR4" s="11"/>
      <x:c r="LCS4" s="11"/>
      <x:c r="LCT4" s="11"/>
      <x:c r="LCU4" s="11"/>
      <x:c r="LCV4" s="11"/>
      <x:c r="LCW4" s="11"/>
      <x:c r="LCX4" s="11"/>
      <x:c r="LCY4" s="11"/>
      <x:c r="LCZ4" s="11"/>
      <x:c r="LDA4" s="11"/>
      <x:c r="LDB4" s="11"/>
      <x:c r="LDC4" s="11"/>
      <x:c r="LDD4" s="11"/>
      <x:c r="LDE4" s="11"/>
      <x:c r="LDF4" s="11"/>
      <x:c r="LDG4" s="11"/>
      <x:c r="LDH4" s="11"/>
      <x:c r="LDI4" s="11"/>
      <x:c r="LDJ4" s="11"/>
      <x:c r="LDK4" s="11"/>
      <x:c r="LDL4" s="11"/>
      <x:c r="LDM4" s="11"/>
      <x:c r="LDN4" s="11"/>
      <x:c r="LDO4" s="11"/>
      <x:c r="LDP4" s="11"/>
      <x:c r="LDQ4" s="11"/>
      <x:c r="LDR4" s="11"/>
      <x:c r="LDS4" s="11"/>
      <x:c r="LDT4" s="11"/>
      <x:c r="LDU4" s="11"/>
      <x:c r="LDV4" s="11"/>
      <x:c r="LDW4" s="11"/>
      <x:c r="LDX4" s="11"/>
      <x:c r="LDY4" s="11"/>
      <x:c r="LDZ4" s="11"/>
      <x:c r="LEA4" s="11"/>
      <x:c r="LEB4" s="11"/>
      <x:c r="LEC4" s="11"/>
      <x:c r="LED4" s="11"/>
      <x:c r="LEE4" s="11"/>
      <x:c r="LEF4" s="11"/>
      <x:c r="LEG4" s="11"/>
      <x:c r="LEH4" s="11"/>
      <x:c r="LEI4" s="11"/>
      <x:c r="LEJ4" s="11"/>
      <x:c r="LEK4" s="11"/>
      <x:c r="LEL4" s="11"/>
      <x:c r="LEM4" s="11"/>
      <x:c r="LEN4" s="11"/>
      <x:c r="LEO4" s="11"/>
      <x:c r="LEP4" s="11"/>
      <x:c r="LEQ4" s="11"/>
      <x:c r="LER4" s="11"/>
      <x:c r="LES4" s="11"/>
      <x:c r="LET4" s="11"/>
      <x:c r="LEU4" s="11"/>
      <x:c r="LEV4" s="11"/>
      <x:c r="LEW4" s="11"/>
      <x:c r="LEX4" s="11"/>
      <x:c r="LEY4" s="11"/>
      <x:c r="LEZ4" s="11"/>
      <x:c r="LFA4" s="11"/>
      <x:c r="LFB4" s="11"/>
      <x:c r="LFC4" s="11"/>
      <x:c r="LFD4" s="11"/>
      <x:c r="LFE4" s="11"/>
      <x:c r="LFF4" s="11"/>
      <x:c r="LFG4" s="11"/>
      <x:c r="LFH4" s="11"/>
      <x:c r="LFI4" s="11"/>
      <x:c r="LFJ4" s="11"/>
      <x:c r="LFK4" s="11"/>
      <x:c r="LFL4" s="11"/>
      <x:c r="LFM4" s="11"/>
      <x:c r="LFN4" s="11"/>
      <x:c r="LFO4" s="11"/>
      <x:c r="LFP4" s="11"/>
      <x:c r="LFQ4" s="11"/>
      <x:c r="LFR4" s="11"/>
      <x:c r="LFS4" s="11"/>
      <x:c r="LFT4" s="11"/>
      <x:c r="LFU4" s="11"/>
      <x:c r="LFV4" s="11"/>
      <x:c r="LFW4" s="11"/>
      <x:c r="LFX4" s="11"/>
      <x:c r="LFY4" s="11"/>
      <x:c r="LFZ4" s="11"/>
      <x:c r="LGA4" s="11"/>
      <x:c r="LGB4" s="11"/>
      <x:c r="LGC4" s="11"/>
      <x:c r="LGD4" s="11"/>
      <x:c r="LGE4" s="11"/>
      <x:c r="LGF4" s="11"/>
      <x:c r="LGG4" s="11"/>
      <x:c r="LGH4" s="11"/>
      <x:c r="LGI4" s="11"/>
      <x:c r="LGJ4" s="11"/>
      <x:c r="LGK4" s="11"/>
      <x:c r="LGL4" s="11"/>
      <x:c r="LGM4" s="11"/>
      <x:c r="LGN4" s="11"/>
      <x:c r="LGO4" s="11"/>
      <x:c r="LGP4" s="11"/>
      <x:c r="LGQ4" s="11"/>
      <x:c r="LGR4" s="11"/>
      <x:c r="LGS4" s="11"/>
      <x:c r="LGT4" s="11"/>
      <x:c r="LGU4" s="11"/>
      <x:c r="LGV4" s="11"/>
      <x:c r="LGW4" s="11"/>
      <x:c r="LGX4" s="11"/>
      <x:c r="LGY4" s="11"/>
      <x:c r="LGZ4" s="11"/>
      <x:c r="LHA4" s="11"/>
      <x:c r="LHB4" s="11"/>
      <x:c r="LHC4" s="11"/>
      <x:c r="LHD4" s="11"/>
      <x:c r="LHE4" s="11"/>
      <x:c r="LHF4" s="11"/>
      <x:c r="LHG4" s="11"/>
      <x:c r="LHH4" s="11"/>
      <x:c r="LHI4" s="11"/>
      <x:c r="LHJ4" s="11"/>
      <x:c r="LHK4" s="11"/>
      <x:c r="LHL4" s="11"/>
      <x:c r="LHM4" s="11"/>
      <x:c r="LHN4" s="11"/>
      <x:c r="LHO4" s="11"/>
      <x:c r="LHP4" s="11"/>
      <x:c r="LHQ4" s="11"/>
      <x:c r="LHR4" s="11"/>
      <x:c r="LHS4" s="11"/>
      <x:c r="LHT4" s="11"/>
      <x:c r="LHU4" s="11"/>
      <x:c r="LHV4" s="11"/>
      <x:c r="LHW4" s="11"/>
      <x:c r="LHX4" s="11"/>
      <x:c r="LHY4" s="11"/>
      <x:c r="LHZ4" s="11"/>
      <x:c r="LIA4" s="11"/>
      <x:c r="LIB4" s="11"/>
      <x:c r="LIC4" s="11"/>
      <x:c r="LID4" s="11"/>
      <x:c r="LIE4" s="11"/>
      <x:c r="LIF4" s="11"/>
      <x:c r="LIG4" s="11"/>
      <x:c r="LIH4" s="11"/>
      <x:c r="LII4" s="11"/>
      <x:c r="LIJ4" s="11"/>
      <x:c r="LIK4" s="11"/>
      <x:c r="LIL4" s="11"/>
      <x:c r="LIM4" s="11"/>
      <x:c r="LIN4" s="11"/>
      <x:c r="LIO4" s="11"/>
      <x:c r="LIP4" s="11"/>
      <x:c r="LIQ4" s="11"/>
      <x:c r="LIR4" s="11"/>
      <x:c r="LIS4" s="11"/>
      <x:c r="LIT4" s="11"/>
      <x:c r="LIU4" s="11"/>
      <x:c r="LIV4" s="11"/>
      <x:c r="LIW4" s="11"/>
      <x:c r="LIX4" s="11"/>
      <x:c r="LIY4" s="11"/>
      <x:c r="LIZ4" s="11"/>
      <x:c r="LJA4" s="11"/>
      <x:c r="LJB4" s="11"/>
      <x:c r="LJC4" s="11"/>
      <x:c r="LJD4" s="11"/>
      <x:c r="LJE4" s="11"/>
      <x:c r="LJF4" s="11"/>
      <x:c r="LJG4" s="11"/>
      <x:c r="LJH4" s="11"/>
      <x:c r="LJI4" s="11"/>
      <x:c r="LJJ4" s="11"/>
      <x:c r="LJK4" s="11"/>
      <x:c r="LJL4" s="11"/>
      <x:c r="LJM4" s="11"/>
      <x:c r="LJN4" s="11"/>
      <x:c r="LJO4" s="11"/>
      <x:c r="LJP4" s="11"/>
      <x:c r="LJQ4" s="11"/>
      <x:c r="LJR4" s="11"/>
      <x:c r="LJS4" s="11"/>
      <x:c r="LJT4" s="11"/>
      <x:c r="LJU4" s="11"/>
      <x:c r="LJV4" s="11"/>
      <x:c r="LJW4" s="11"/>
      <x:c r="LJX4" s="11"/>
      <x:c r="LJY4" s="11"/>
      <x:c r="LJZ4" s="11"/>
      <x:c r="LKA4" s="11"/>
      <x:c r="LKB4" s="11"/>
      <x:c r="LKC4" s="11"/>
      <x:c r="LKD4" s="11"/>
      <x:c r="LKE4" s="11"/>
      <x:c r="LKF4" s="11"/>
      <x:c r="LKG4" s="11"/>
      <x:c r="LKH4" s="11"/>
      <x:c r="LKI4" s="11"/>
      <x:c r="LKJ4" s="11"/>
      <x:c r="LKK4" s="11"/>
      <x:c r="LKL4" s="11"/>
      <x:c r="LKM4" s="11"/>
      <x:c r="LKN4" s="11"/>
      <x:c r="LKO4" s="11"/>
      <x:c r="LKP4" s="11"/>
      <x:c r="LKQ4" s="11"/>
      <x:c r="LKR4" s="11"/>
      <x:c r="LKS4" s="11"/>
      <x:c r="LKT4" s="11"/>
      <x:c r="LKU4" s="11"/>
      <x:c r="LKV4" s="11"/>
      <x:c r="LKW4" s="11"/>
      <x:c r="LKX4" s="11"/>
      <x:c r="LKY4" s="11"/>
      <x:c r="LKZ4" s="11"/>
      <x:c r="LLA4" s="11"/>
      <x:c r="LLB4" s="11"/>
      <x:c r="LLC4" s="11"/>
      <x:c r="LLD4" s="11"/>
      <x:c r="LLE4" s="11"/>
      <x:c r="LLF4" s="11"/>
      <x:c r="LLG4" s="11"/>
      <x:c r="LLH4" s="11"/>
      <x:c r="LLI4" s="11"/>
      <x:c r="LLJ4" s="11"/>
      <x:c r="LLK4" s="11"/>
      <x:c r="LLL4" s="11"/>
      <x:c r="LLM4" s="11"/>
      <x:c r="LLN4" s="11"/>
      <x:c r="LLO4" s="11"/>
      <x:c r="LLP4" s="11"/>
      <x:c r="LLQ4" s="11"/>
      <x:c r="LLR4" s="11"/>
      <x:c r="LLS4" s="11"/>
      <x:c r="LLT4" s="11"/>
      <x:c r="LLU4" s="11"/>
      <x:c r="LLV4" s="11"/>
      <x:c r="LLW4" s="11"/>
      <x:c r="LLX4" s="11"/>
      <x:c r="LLY4" s="11"/>
      <x:c r="LLZ4" s="11"/>
      <x:c r="LMA4" s="11"/>
      <x:c r="LMB4" s="11"/>
      <x:c r="LMC4" s="11"/>
      <x:c r="LMD4" s="11"/>
      <x:c r="LME4" s="11"/>
      <x:c r="LMF4" s="11"/>
      <x:c r="LMG4" s="11"/>
      <x:c r="LMH4" s="11"/>
      <x:c r="LMI4" s="11"/>
      <x:c r="LMJ4" s="11"/>
      <x:c r="LMK4" s="11"/>
      <x:c r="LML4" s="11"/>
      <x:c r="LMM4" s="11"/>
      <x:c r="LMN4" s="11"/>
      <x:c r="LMO4" s="11"/>
      <x:c r="LMP4" s="11"/>
      <x:c r="LMQ4" s="11"/>
      <x:c r="LMR4" s="11"/>
      <x:c r="LMS4" s="11"/>
      <x:c r="LMT4" s="11"/>
      <x:c r="LMU4" s="11"/>
      <x:c r="LMV4" s="11"/>
      <x:c r="LMW4" s="11"/>
      <x:c r="LMX4" s="11"/>
      <x:c r="LMY4" s="11"/>
      <x:c r="LMZ4" s="11"/>
      <x:c r="LNA4" s="11"/>
      <x:c r="LNB4" s="11"/>
      <x:c r="LNC4" s="11"/>
      <x:c r="LND4" s="11"/>
      <x:c r="LNE4" s="11"/>
      <x:c r="LNF4" s="11"/>
      <x:c r="LNG4" s="11"/>
      <x:c r="LNH4" s="11"/>
      <x:c r="LNI4" s="11"/>
      <x:c r="LNJ4" s="11"/>
      <x:c r="LNK4" s="11"/>
      <x:c r="LNL4" s="11"/>
      <x:c r="LNM4" s="11"/>
      <x:c r="LNN4" s="11"/>
      <x:c r="LNO4" s="11"/>
      <x:c r="LNP4" s="11"/>
      <x:c r="LNQ4" s="11"/>
      <x:c r="LNR4" s="11"/>
      <x:c r="LNS4" s="11"/>
      <x:c r="LNT4" s="11"/>
      <x:c r="LNU4" s="11"/>
      <x:c r="LNV4" s="11"/>
      <x:c r="LNW4" s="11"/>
      <x:c r="LNX4" s="11"/>
      <x:c r="LNY4" s="11"/>
      <x:c r="LNZ4" s="11"/>
      <x:c r="LOA4" s="11"/>
      <x:c r="LOB4" s="11"/>
      <x:c r="LOC4" s="11"/>
      <x:c r="LOD4" s="11"/>
      <x:c r="LOE4" s="11"/>
      <x:c r="LOF4" s="11"/>
      <x:c r="LOG4" s="11"/>
      <x:c r="LOH4" s="11"/>
      <x:c r="LOI4" s="11"/>
      <x:c r="LOJ4" s="11"/>
      <x:c r="LOK4" s="11"/>
      <x:c r="LOL4" s="11"/>
      <x:c r="LOM4" s="11"/>
      <x:c r="LON4" s="11"/>
      <x:c r="LOO4" s="11"/>
      <x:c r="LOP4" s="11"/>
      <x:c r="LOQ4" s="11"/>
      <x:c r="LOR4" s="11"/>
      <x:c r="LOS4" s="11"/>
      <x:c r="LOT4" s="11"/>
      <x:c r="LOU4" s="11"/>
      <x:c r="LOV4" s="11"/>
      <x:c r="LOW4" s="11"/>
      <x:c r="LOX4" s="11"/>
      <x:c r="LOY4" s="11"/>
      <x:c r="LOZ4" s="11"/>
      <x:c r="LPA4" s="11"/>
      <x:c r="LPB4" s="11"/>
      <x:c r="LPC4" s="11"/>
      <x:c r="LPD4" s="11"/>
      <x:c r="LPE4" s="11"/>
      <x:c r="LPF4" s="11"/>
      <x:c r="LPG4" s="11"/>
      <x:c r="LPH4" s="11"/>
      <x:c r="LPI4" s="11"/>
      <x:c r="LPJ4" s="11"/>
      <x:c r="LPK4" s="11"/>
      <x:c r="LPL4" s="11"/>
      <x:c r="LPM4" s="11"/>
      <x:c r="LPN4" s="11"/>
      <x:c r="LPO4" s="11"/>
      <x:c r="LPP4" s="11"/>
      <x:c r="LPQ4" s="11"/>
      <x:c r="LPR4" s="11"/>
      <x:c r="LPS4" s="11"/>
      <x:c r="LPT4" s="11"/>
      <x:c r="LPU4" s="11"/>
      <x:c r="LPV4" s="11"/>
      <x:c r="LPW4" s="11"/>
      <x:c r="LPX4" s="11"/>
      <x:c r="LPY4" s="11"/>
      <x:c r="LPZ4" s="11"/>
      <x:c r="LQA4" s="11"/>
      <x:c r="LQB4" s="11"/>
      <x:c r="LQC4" s="11"/>
      <x:c r="LQD4" s="11"/>
      <x:c r="LQE4" s="11"/>
      <x:c r="LQF4" s="11"/>
      <x:c r="LQG4" s="11"/>
      <x:c r="LQH4" s="11"/>
      <x:c r="LQI4" s="11"/>
      <x:c r="LQJ4" s="11"/>
      <x:c r="LQK4" s="11"/>
      <x:c r="LQL4" s="11"/>
      <x:c r="LQM4" s="11"/>
      <x:c r="LQN4" s="11"/>
      <x:c r="LQO4" s="11"/>
      <x:c r="LQP4" s="11"/>
      <x:c r="LQQ4" s="11"/>
      <x:c r="LQR4" s="11"/>
      <x:c r="LQS4" s="11"/>
      <x:c r="LQT4" s="11"/>
      <x:c r="LQU4" s="11"/>
      <x:c r="LQV4" s="11"/>
      <x:c r="LQW4" s="11"/>
      <x:c r="LQX4" s="11"/>
      <x:c r="LQY4" s="11"/>
      <x:c r="LQZ4" s="11"/>
      <x:c r="LRA4" s="11"/>
      <x:c r="LRB4" s="11"/>
      <x:c r="LRC4" s="11"/>
      <x:c r="LRD4" s="11"/>
      <x:c r="LRE4" s="11"/>
      <x:c r="LRF4" s="11"/>
      <x:c r="LRG4" s="11"/>
      <x:c r="LRH4" s="11"/>
      <x:c r="LRI4" s="11"/>
      <x:c r="LRJ4" s="11"/>
      <x:c r="LRK4" s="11"/>
      <x:c r="LRL4" s="11"/>
      <x:c r="LRM4" s="11"/>
      <x:c r="LRN4" s="11"/>
      <x:c r="LRO4" s="11"/>
      <x:c r="LRP4" s="11"/>
      <x:c r="LRQ4" s="11"/>
      <x:c r="LRR4" s="11"/>
      <x:c r="LRS4" s="11"/>
      <x:c r="LRT4" s="11"/>
      <x:c r="LRU4" s="11"/>
      <x:c r="LRV4" s="11"/>
      <x:c r="LRW4" s="11"/>
      <x:c r="LRX4" s="11"/>
      <x:c r="LRY4" s="11"/>
      <x:c r="LRZ4" s="11"/>
      <x:c r="LSA4" s="11"/>
      <x:c r="LSB4" s="11"/>
      <x:c r="LSC4" s="11"/>
      <x:c r="LSD4" s="11"/>
      <x:c r="LSE4" s="11"/>
      <x:c r="LSF4" s="11"/>
      <x:c r="LSG4" s="11"/>
      <x:c r="LSH4" s="11"/>
      <x:c r="LSI4" s="11"/>
      <x:c r="LSJ4" s="11"/>
      <x:c r="LSK4" s="11"/>
      <x:c r="LSL4" s="11"/>
      <x:c r="LSM4" s="11"/>
      <x:c r="LSN4" s="11"/>
      <x:c r="LSO4" s="11"/>
      <x:c r="LSP4" s="11"/>
      <x:c r="LSQ4" s="11"/>
      <x:c r="LSR4" s="11"/>
      <x:c r="LSS4" s="11"/>
      <x:c r="LST4" s="11"/>
      <x:c r="LSU4" s="11"/>
      <x:c r="LSV4" s="11"/>
      <x:c r="LSW4" s="11"/>
      <x:c r="LSX4" s="11"/>
      <x:c r="LSY4" s="11"/>
      <x:c r="LSZ4" s="11"/>
      <x:c r="LTA4" s="11"/>
      <x:c r="LTB4" s="11"/>
      <x:c r="LTC4" s="11"/>
      <x:c r="LTD4" s="11"/>
      <x:c r="LTE4" s="11"/>
      <x:c r="LTF4" s="11"/>
      <x:c r="LTG4" s="11"/>
      <x:c r="LTH4" s="11"/>
      <x:c r="LTI4" s="11"/>
      <x:c r="LTJ4" s="11"/>
      <x:c r="LTK4" s="11"/>
      <x:c r="LTL4" s="11"/>
      <x:c r="LTM4" s="11"/>
      <x:c r="LTN4" s="11"/>
      <x:c r="LTO4" s="11"/>
      <x:c r="LTP4" s="11"/>
      <x:c r="LTQ4" s="11"/>
      <x:c r="LTR4" s="11"/>
      <x:c r="LTS4" s="11"/>
      <x:c r="LTT4" s="11"/>
      <x:c r="LTU4" s="11"/>
      <x:c r="LTV4" s="11"/>
      <x:c r="LTW4" s="11"/>
      <x:c r="LTX4" s="11"/>
      <x:c r="LTY4" s="11"/>
      <x:c r="LTZ4" s="11"/>
      <x:c r="LUA4" s="11"/>
      <x:c r="LUB4" s="11"/>
      <x:c r="LUC4" s="11"/>
      <x:c r="LUD4" s="11"/>
      <x:c r="LUE4" s="11"/>
      <x:c r="LUF4" s="11"/>
      <x:c r="LUG4" s="11"/>
      <x:c r="LUH4" s="11"/>
      <x:c r="LUI4" s="11"/>
      <x:c r="LUJ4" s="11"/>
      <x:c r="LUK4" s="11"/>
      <x:c r="LUL4" s="11"/>
      <x:c r="LUM4" s="11"/>
      <x:c r="LUN4" s="11"/>
      <x:c r="LUO4" s="11"/>
      <x:c r="LUP4" s="11"/>
      <x:c r="LUQ4" s="11"/>
      <x:c r="LUR4" s="11"/>
      <x:c r="LUS4" s="11"/>
      <x:c r="LUT4" s="11"/>
      <x:c r="LUU4" s="11"/>
      <x:c r="LUV4" s="11"/>
      <x:c r="LUW4" s="11"/>
      <x:c r="LUX4" s="11"/>
      <x:c r="LUY4" s="11"/>
      <x:c r="LUZ4" s="11"/>
      <x:c r="LVA4" s="11"/>
      <x:c r="LVB4" s="11"/>
      <x:c r="LVC4" s="11"/>
      <x:c r="LVD4" s="11"/>
      <x:c r="LVE4" s="11"/>
      <x:c r="LVF4" s="11"/>
      <x:c r="LVG4" s="11"/>
      <x:c r="LVH4" s="11"/>
      <x:c r="LVI4" s="11"/>
      <x:c r="LVJ4" s="11"/>
      <x:c r="LVK4" s="11"/>
      <x:c r="LVL4" s="11"/>
      <x:c r="LVM4" s="11"/>
      <x:c r="LVN4" s="11"/>
      <x:c r="LVO4" s="11"/>
      <x:c r="LVP4" s="11"/>
      <x:c r="LVQ4" s="11"/>
      <x:c r="LVR4" s="11"/>
      <x:c r="LVS4" s="11"/>
      <x:c r="LVT4" s="11"/>
      <x:c r="LVU4" s="11"/>
      <x:c r="LVV4" s="11"/>
      <x:c r="LVW4" s="11"/>
      <x:c r="LVX4" s="11"/>
      <x:c r="LVY4" s="11"/>
      <x:c r="LVZ4" s="11"/>
      <x:c r="LWA4" s="11"/>
      <x:c r="LWB4" s="11"/>
      <x:c r="LWC4" s="11"/>
      <x:c r="LWD4" s="11"/>
      <x:c r="LWE4" s="11"/>
      <x:c r="LWF4" s="11"/>
      <x:c r="LWG4" s="11"/>
      <x:c r="LWH4" s="11"/>
      <x:c r="LWI4" s="11"/>
      <x:c r="LWJ4" s="11"/>
      <x:c r="LWK4" s="11"/>
      <x:c r="LWL4" s="11"/>
      <x:c r="LWM4" s="11"/>
      <x:c r="LWN4" s="11"/>
      <x:c r="LWO4" s="11"/>
      <x:c r="LWP4" s="11"/>
      <x:c r="LWQ4" s="11"/>
      <x:c r="LWR4" s="11"/>
      <x:c r="LWS4" s="11"/>
      <x:c r="LWT4" s="11"/>
      <x:c r="LWU4" s="11"/>
      <x:c r="LWV4" s="11"/>
      <x:c r="LWW4" s="11"/>
      <x:c r="LWX4" s="11"/>
      <x:c r="LWY4" s="11"/>
      <x:c r="LWZ4" s="11"/>
      <x:c r="LXA4" s="11"/>
      <x:c r="LXB4" s="11"/>
      <x:c r="LXC4" s="11"/>
      <x:c r="LXD4" s="11"/>
      <x:c r="LXE4" s="11"/>
      <x:c r="LXF4" s="11"/>
      <x:c r="LXG4" s="11"/>
      <x:c r="LXH4" s="11"/>
      <x:c r="LXI4" s="11"/>
      <x:c r="LXJ4" s="11"/>
      <x:c r="LXK4" s="11"/>
      <x:c r="LXL4" s="11"/>
      <x:c r="LXM4" s="11"/>
      <x:c r="LXN4" s="11"/>
      <x:c r="LXO4" s="11"/>
      <x:c r="LXP4" s="11"/>
      <x:c r="LXQ4" s="11"/>
      <x:c r="LXR4" s="11"/>
      <x:c r="LXS4" s="11"/>
      <x:c r="LXT4" s="11"/>
      <x:c r="LXU4" s="11"/>
      <x:c r="LXV4" s="11"/>
      <x:c r="LXW4" s="11"/>
      <x:c r="LXX4" s="11"/>
      <x:c r="LXY4" s="11"/>
      <x:c r="LXZ4" s="11"/>
      <x:c r="LYA4" s="11"/>
      <x:c r="LYB4" s="11"/>
      <x:c r="LYC4" s="11"/>
      <x:c r="LYD4" s="11"/>
      <x:c r="LYE4" s="11"/>
      <x:c r="LYF4" s="11"/>
      <x:c r="LYG4" s="11"/>
      <x:c r="LYH4" s="11"/>
      <x:c r="LYI4" s="11"/>
      <x:c r="LYJ4" s="11"/>
      <x:c r="LYK4" s="11"/>
      <x:c r="LYL4" s="11"/>
      <x:c r="LYM4" s="11"/>
      <x:c r="LYN4" s="11"/>
      <x:c r="LYO4" s="11"/>
      <x:c r="LYP4" s="11"/>
      <x:c r="LYQ4" s="11"/>
      <x:c r="LYR4" s="11"/>
      <x:c r="LYS4" s="11"/>
      <x:c r="LYT4" s="11"/>
      <x:c r="LYU4" s="11"/>
      <x:c r="LYV4" s="11"/>
      <x:c r="LYW4" s="11"/>
      <x:c r="LYX4" s="11"/>
      <x:c r="LYY4" s="11"/>
      <x:c r="LYZ4" s="11"/>
      <x:c r="LZA4" s="11"/>
      <x:c r="LZB4" s="11"/>
      <x:c r="LZC4" s="11"/>
      <x:c r="LZD4" s="11"/>
      <x:c r="LZE4" s="11"/>
      <x:c r="LZF4" s="11"/>
      <x:c r="LZG4" s="11"/>
      <x:c r="LZH4" s="11"/>
      <x:c r="LZI4" s="11"/>
      <x:c r="LZJ4" s="11"/>
      <x:c r="LZK4" s="11"/>
      <x:c r="LZL4" s="11"/>
      <x:c r="LZM4" s="11"/>
      <x:c r="LZN4" s="11"/>
      <x:c r="LZO4" s="11"/>
      <x:c r="LZP4" s="11"/>
      <x:c r="LZQ4" s="11"/>
      <x:c r="LZR4" s="11"/>
      <x:c r="LZS4" s="11"/>
      <x:c r="LZT4" s="11"/>
      <x:c r="LZU4" s="11"/>
      <x:c r="LZV4" s="11"/>
      <x:c r="LZW4" s="11"/>
      <x:c r="LZX4" s="11"/>
      <x:c r="LZY4" s="11"/>
      <x:c r="LZZ4" s="11"/>
      <x:c r="MAA4" s="11"/>
      <x:c r="MAB4" s="11"/>
      <x:c r="MAC4" s="11"/>
      <x:c r="MAD4" s="11"/>
      <x:c r="MAE4" s="11"/>
      <x:c r="MAF4" s="11"/>
      <x:c r="MAG4" s="11"/>
      <x:c r="MAH4" s="11"/>
      <x:c r="MAI4" s="11"/>
      <x:c r="MAJ4" s="11"/>
      <x:c r="MAK4" s="11"/>
      <x:c r="MAL4" s="11"/>
      <x:c r="MAM4" s="11"/>
      <x:c r="MAN4" s="11"/>
      <x:c r="MAO4" s="11"/>
      <x:c r="MAP4" s="11"/>
      <x:c r="MAQ4" s="11"/>
      <x:c r="MAR4" s="11"/>
      <x:c r="MAS4" s="11"/>
      <x:c r="MAT4" s="11"/>
      <x:c r="MAU4" s="11"/>
      <x:c r="MAV4" s="11"/>
      <x:c r="MAW4" s="11"/>
      <x:c r="MAX4" s="11"/>
      <x:c r="MAY4" s="11"/>
      <x:c r="MAZ4" s="11"/>
      <x:c r="MBA4" s="11"/>
      <x:c r="MBB4" s="11"/>
      <x:c r="MBC4" s="11"/>
      <x:c r="MBD4" s="11"/>
      <x:c r="MBE4" s="11"/>
      <x:c r="MBF4" s="11"/>
      <x:c r="MBG4" s="11"/>
      <x:c r="MBH4" s="11"/>
      <x:c r="MBI4" s="11"/>
      <x:c r="MBJ4" s="11"/>
      <x:c r="MBK4" s="11"/>
      <x:c r="MBL4" s="11"/>
      <x:c r="MBM4" s="11"/>
      <x:c r="MBN4" s="11"/>
      <x:c r="MBO4" s="11"/>
      <x:c r="MBP4" s="11"/>
      <x:c r="MBQ4" s="11"/>
      <x:c r="MBR4" s="11"/>
      <x:c r="MBS4" s="11"/>
      <x:c r="MBT4" s="11"/>
      <x:c r="MBU4" s="11"/>
      <x:c r="MBV4" s="11"/>
      <x:c r="MBW4" s="11"/>
      <x:c r="MBX4" s="11"/>
      <x:c r="MBY4" s="11"/>
      <x:c r="MBZ4" s="11"/>
      <x:c r="MCA4" s="11"/>
      <x:c r="MCB4" s="11"/>
      <x:c r="MCC4" s="11"/>
      <x:c r="MCD4" s="11"/>
      <x:c r="MCE4" s="11"/>
      <x:c r="MCF4" s="11"/>
      <x:c r="MCG4" s="11"/>
      <x:c r="MCH4" s="11"/>
      <x:c r="MCI4" s="11"/>
      <x:c r="MCJ4" s="11"/>
      <x:c r="MCK4" s="11"/>
      <x:c r="MCL4" s="11"/>
      <x:c r="MCM4" s="11"/>
      <x:c r="MCN4" s="11"/>
      <x:c r="MCO4" s="11"/>
      <x:c r="MCP4" s="11"/>
      <x:c r="MCQ4" s="11"/>
      <x:c r="MCR4" s="11"/>
      <x:c r="MCS4" s="11"/>
      <x:c r="MCT4" s="11"/>
      <x:c r="MCU4" s="11"/>
      <x:c r="MCV4" s="11"/>
      <x:c r="MCW4" s="11"/>
      <x:c r="MCX4" s="11"/>
      <x:c r="MCY4" s="11"/>
      <x:c r="MCZ4" s="11"/>
      <x:c r="MDA4" s="11"/>
      <x:c r="MDB4" s="11"/>
      <x:c r="MDC4" s="11"/>
      <x:c r="MDD4" s="11"/>
      <x:c r="MDE4" s="11"/>
      <x:c r="MDF4" s="11"/>
      <x:c r="MDG4" s="11"/>
      <x:c r="MDH4" s="11"/>
      <x:c r="MDI4" s="11"/>
      <x:c r="MDJ4" s="11"/>
      <x:c r="MDK4" s="11"/>
      <x:c r="MDL4" s="11"/>
      <x:c r="MDM4" s="11"/>
      <x:c r="MDN4" s="11"/>
      <x:c r="MDO4" s="11"/>
      <x:c r="MDP4" s="11"/>
      <x:c r="MDQ4" s="11"/>
      <x:c r="MDR4" s="11"/>
      <x:c r="MDS4" s="11"/>
      <x:c r="MDT4" s="11"/>
      <x:c r="MDU4" s="11"/>
      <x:c r="MDV4" s="11"/>
      <x:c r="MDW4" s="11"/>
      <x:c r="MDX4" s="11"/>
      <x:c r="MDY4" s="11"/>
      <x:c r="MDZ4" s="11"/>
      <x:c r="MEA4" s="11"/>
      <x:c r="MEB4" s="11"/>
      <x:c r="MEC4" s="11"/>
      <x:c r="MED4" s="11"/>
      <x:c r="MEE4" s="11"/>
      <x:c r="MEF4" s="11"/>
      <x:c r="MEG4" s="11"/>
      <x:c r="MEH4" s="11"/>
      <x:c r="MEI4" s="11"/>
      <x:c r="MEJ4" s="11"/>
      <x:c r="MEK4" s="11"/>
      <x:c r="MEL4" s="11"/>
      <x:c r="MEM4" s="11"/>
      <x:c r="MEN4" s="11"/>
      <x:c r="MEO4" s="11"/>
      <x:c r="MEP4" s="11"/>
      <x:c r="MEQ4" s="11"/>
      <x:c r="MER4" s="11"/>
      <x:c r="MES4" s="11"/>
      <x:c r="MET4" s="11"/>
      <x:c r="MEU4" s="11"/>
      <x:c r="MEV4" s="11"/>
      <x:c r="MEW4" s="11"/>
      <x:c r="MEX4" s="11"/>
      <x:c r="MEY4" s="11"/>
      <x:c r="MEZ4" s="11"/>
      <x:c r="MFA4" s="11"/>
      <x:c r="MFB4" s="11"/>
      <x:c r="MFC4" s="11"/>
      <x:c r="MFD4" s="11"/>
      <x:c r="MFE4" s="11"/>
      <x:c r="MFF4" s="11"/>
      <x:c r="MFG4" s="11"/>
      <x:c r="MFH4" s="11"/>
      <x:c r="MFI4" s="11"/>
      <x:c r="MFJ4" s="11"/>
      <x:c r="MFK4" s="11"/>
      <x:c r="MFL4" s="11"/>
      <x:c r="MFM4" s="11"/>
      <x:c r="MFN4" s="11"/>
      <x:c r="MFO4" s="11"/>
      <x:c r="MFP4" s="11"/>
      <x:c r="MFQ4" s="11"/>
      <x:c r="MFR4" s="11"/>
      <x:c r="MFS4" s="11"/>
      <x:c r="MFT4" s="11"/>
      <x:c r="MFU4" s="11"/>
      <x:c r="MFV4" s="11"/>
      <x:c r="MFW4" s="11"/>
      <x:c r="MFX4" s="11"/>
      <x:c r="MFY4" s="11"/>
      <x:c r="MFZ4" s="11"/>
      <x:c r="MGA4" s="11"/>
      <x:c r="MGB4" s="11"/>
      <x:c r="MGC4" s="11"/>
      <x:c r="MGD4" s="11"/>
      <x:c r="MGE4" s="11"/>
      <x:c r="MGF4" s="11"/>
      <x:c r="MGG4" s="11"/>
      <x:c r="MGH4" s="11"/>
      <x:c r="MGI4" s="11"/>
      <x:c r="MGJ4" s="11"/>
      <x:c r="MGK4" s="11"/>
      <x:c r="MGL4" s="11"/>
      <x:c r="MGM4" s="11"/>
      <x:c r="MGN4" s="11"/>
      <x:c r="MGO4" s="11"/>
      <x:c r="MGP4" s="11"/>
      <x:c r="MGQ4" s="11"/>
      <x:c r="MGR4" s="11"/>
      <x:c r="MGS4" s="11"/>
      <x:c r="MGT4" s="11"/>
      <x:c r="MGU4" s="11"/>
      <x:c r="MGV4" s="11"/>
      <x:c r="MGW4" s="11"/>
      <x:c r="MGX4" s="11"/>
      <x:c r="MGY4" s="11"/>
      <x:c r="MGZ4" s="11"/>
      <x:c r="MHA4" s="11"/>
      <x:c r="MHB4" s="11"/>
      <x:c r="MHC4" s="11"/>
      <x:c r="MHD4" s="11"/>
      <x:c r="MHE4" s="11"/>
      <x:c r="MHF4" s="11"/>
      <x:c r="MHG4" s="11"/>
      <x:c r="MHH4" s="11"/>
      <x:c r="MHI4" s="11"/>
      <x:c r="MHJ4" s="11"/>
      <x:c r="MHK4" s="11"/>
      <x:c r="MHL4" s="11"/>
      <x:c r="MHM4" s="11"/>
      <x:c r="MHN4" s="11"/>
      <x:c r="MHO4" s="11"/>
      <x:c r="MHP4" s="11"/>
      <x:c r="MHQ4" s="11"/>
      <x:c r="MHR4" s="11"/>
      <x:c r="MHS4" s="11"/>
      <x:c r="MHT4" s="11"/>
      <x:c r="MHU4" s="11"/>
      <x:c r="MHV4" s="11"/>
      <x:c r="MHW4" s="11"/>
      <x:c r="MHX4" s="11"/>
      <x:c r="MHY4" s="11"/>
      <x:c r="MHZ4" s="11"/>
      <x:c r="MIA4" s="11"/>
      <x:c r="MIB4" s="11"/>
      <x:c r="MIC4" s="11"/>
      <x:c r="MID4" s="11"/>
      <x:c r="MIE4" s="11"/>
      <x:c r="MIF4" s="11"/>
      <x:c r="MIG4" s="11"/>
      <x:c r="MIH4" s="11"/>
      <x:c r="MII4" s="11"/>
      <x:c r="MIJ4" s="11"/>
      <x:c r="MIK4" s="11"/>
      <x:c r="MIL4" s="11"/>
      <x:c r="MIM4" s="11"/>
      <x:c r="MIN4" s="11"/>
      <x:c r="MIO4" s="11"/>
      <x:c r="MIP4" s="11"/>
      <x:c r="MIQ4" s="11"/>
      <x:c r="MIR4" s="11"/>
      <x:c r="MIS4" s="11"/>
      <x:c r="MIT4" s="11"/>
      <x:c r="MIU4" s="11"/>
      <x:c r="MIV4" s="11"/>
      <x:c r="MIW4" s="11"/>
      <x:c r="MIX4" s="11"/>
      <x:c r="MIY4" s="11"/>
      <x:c r="MIZ4" s="11"/>
      <x:c r="MJA4" s="11"/>
      <x:c r="MJB4" s="11"/>
      <x:c r="MJC4" s="11"/>
      <x:c r="MJD4" s="11"/>
      <x:c r="MJE4" s="11"/>
      <x:c r="MJF4" s="11"/>
      <x:c r="MJG4" s="11"/>
      <x:c r="MJH4" s="11"/>
      <x:c r="MJI4" s="11"/>
      <x:c r="MJJ4" s="11"/>
      <x:c r="MJK4" s="11"/>
      <x:c r="MJL4" s="11"/>
      <x:c r="MJM4" s="11"/>
      <x:c r="MJN4" s="11"/>
      <x:c r="MJO4" s="11"/>
      <x:c r="MJP4" s="11"/>
      <x:c r="MJQ4" s="11"/>
      <x:c r="MJR4" s="11"/>
      <x:c r="MJS4" s="11"/>
      <x:c r="MJT4" s="11"/>
      <x:c r="MJU4" s="11"/>
      <x:c r="MJV4" s="11"/>
      <x:c r="MJW4" s="11"/>
      <x:c r="MJX4" s="11"/>
      <x:c r="MJY4" s="11"/>
      <x:c r="MJZ4" s="11"/>
      <x:c r="MKA4" s="11"/>
      <x:c r="MKB4" s="11"/>
      <x:c r="MKC4" s="11"/>
      <x:c r="MKD4" s="11"/>
      <x:c r="MKE4" s="11"/>
      <x:c r="MKF4" s="11"/>
      <x:c r="MKG4" s="11"/>
      <x:c r="MKH4" s="11"/>
      <x:c r="MKI4" s="11"/>
      <x:c r="MKJ4" s="11"/>
      <x:c r="MKK4" s="11"/>
      <x:c r="MKL4" s="11"/>
      <x:c r="MKM4" s="11"/>
      <x:c r="MKN4" s="11"/>
      <x:c r="MKO4" s="11"/>
      <x:c r="MKP4" s="11"/>
      <x:c r="MKQ4" s="11"/>
      <x:c r="MKR4" s="11"/>
      <x:c r="MKS4" s="11"/>
      <x:c r="MKT4" s="11"/>
      <x:c r="MKU4" s="11"/>
      <x:c r="MKV4" s="11"/>
      <x:c r="MKW4" s="11"/>
      <x:c r="MKX4" s="11"/>
      <x:c r="MKY4" s="11"/>
      <x:c r="MKZ4" s="11"/>
      <x:c r="MLA4" s="11"/>
      <x:c r="MLB4" s="11"/>
      <x:c r="MLC4" s="11"/>
      <x:c r="MLD4" s="11"/>
      <x:c r="MLE4" s="11"/>
      <x:c r="MLF4" s="11"/>
      <x:c r="MLG4" s="11"/>
      <x:c r="MLH4" s="11"/>
      <x:c r="MLI4" s="11"/>
      <x:c r="MLJ4" s="11"/>
      <x:c r="MLK4" s="11"/>
      <x:c r="MLL4" s="11"/>
      <x:c r="MLM4" s="11"/>
      <x:c r="MLN4" s="11"/>
      <x:c r="MLO4" s="11"/>
      <x:c r="MLP4" s="11"/>
      <x:c r="MLQ4" s="11"/>
      <x:c r="MLR4" s="11"/>
      <x:c r="MLS4" s="11"/>
      <x:c r="MLT4" s="11"/>
      <x:c r="MLU4" s="11"/>
      <x:c r="MLV4" s="11"/>
      <x:c r="MLW4" s="11"/>
      <x:c r="MLX4" s="11"/>
      <x:c r="MLY4" s="11"/>
      <x:c r="MLZ4" s="11"/>
      <x:c r="MMA4" s="11"/>
      <x:c r="MMB4" s="11"/>
      <x:c r="MMC4" s="11"/>
      <x:c r="MMD4" s="11"/>
      <x:c r="MME4" s="11"/>
      <x:c r="MMF4" s="11"/>
      <x:c r="MMG4" s="11"/>
      <x:c r="MMH4" s="11"/>
      <x:c r="MMI4" s="11"/>
      <x:c r="MMJ4" s="11"/>
      <x:c r="MMK4" s="11"/>
      <x:c r="MML4" s="11"/>
      <x:c r="MMM4" s="11"/>
      <x:c r="MMN4" s="11"/>
      <x:c r="MMO4" s="11"/>
      <x:c r="MMP4" s="11"/>
      <x:c r="MMQ4" s="11"/>
      <x:c r="MMR4" s="11"/>
      <x:c r="MMS4" s="11"/>
      <x:c r="MMT4" s="11"/>
      <x:c r="MMU4" s="11"/>
      <x:c r="MMV4" s="11"/>
      <x:c r="MMW4" s="11"/>
      <x:c r="MMX4" s="11"/>
      <x:c r="MMY4" s="11"/>
      <x:c r="MMZ4" s="11"/>
      <x:c r="MNA4" s="11"/>
      <x:c r="MNB4" s="11"/>
      <x:c r="MNC4" s="11"/>
      <x:c r="MND4" s="11"/>
      <x:c r="MNE4" s="11"/>
      <x:c r="MNF4" s="11"/>
      <x:c r="MNG4" s="11"/>
      <x:c r="MNH4" s="11"/>
      <x:c r="MNI4" s="11"/>
      <x:c r="MNJ4" s="11"/>
      <x:c r="MNK4" s="11"/>
      <x:c r="MNL4" s="11"/>
      <x:c r="MNM4" s="11"/>
      <x:c r="MNN4" s="11"/>
      <x:c r="MNO4" s="11"/>
      <x:c r="MNP4" s="11"/>
      <x:c r="MNQ4" s="11"/>
      <x:c r="MNR4" s="11"/>
      <x:c r="MNS4" s="11"/>
      <x:c r="MNT4" s="11"/>
      <x:c r="MNU4" s="11"/>
      <x:c r="MNV4" s="11"/>
      <x:c r="MNW4" s="11"/>
      <x:c r="MNX4" s="11"/>
      <x:c r="MNY4" s="11"/>
      <x:c r="MNZ4" s="11"/>
      <x:c r="MOA4" s="11"/>
      <x:c r="MOB4" s="11"/>
      <x:c r="MOC4" s="11"/>
      <x:c r="MOD4" s="11"/>
      <x:c r="MOE4" s="11"/>
      <x:c r="MOF4" s="11"/>
      <x:c r="MOG4" s="11"/>
      <x:c r="MOH4" s="11"/>
      <x:c r="MOI4" s="11"/>
      <x:c r="MOJ4" s="11"/>
      <x:c r="MOK4" s="11"/>
      <x:c r="MOL4" s="11"/>
      <x:c r="MOM4" s="11"/>
      <x:c r="MON4" s="11"/>
      <x:c r="MOO4" s="11"/>
      <x:c r="MOP4" s="11"/>
      <x:c r="MOQ4" s="11"/>
      <x:c r="MOR4" s="11"/>
      <x:c r="MOS4" s="11"/>
      <x:c r="MOT4" s="11"/>
      <x:c r="MOU4" s="11"/>
      <x:c r="MOV4" s="11"/>
      <x:c r="MOW4" s="11"/>
      <x:c r="MOX4" s="11"/>
      <x:c r="MOY4" s="11"/>
      <x:c r="MOZ4" s="11"/>
      <x:c r="MPA4" s="11"/>
      <x:c r="MPB4" s="11"/>
      <x:c r="MPC4" s="11"/>
      <x:c r="MPD4" s="11"/>
      <x:c r="MPE4" s="11"/>
      <x:c r="MPF4" s="11"/>
      <x:c r="MPG4" s="11"/>
      <x:c r="MPH4" s="11"/>
      <x:c r="MPI4" s="11"/>
      <x:c r="MPJ4" s="11"/>
      <x:c r="MPK4" s="11"/>
      <x:c r="MPL4" s="11"/>
      <x:c r="MPM4" s="11"/>
      <x:c r="MPN4" s="11"/>
      <x:c r="MPO4" s="11"/>
      <x:c r="MPP4" s="11"/>
      <x:c r="MPQ4" s="11"/>
      <x:c r="MPR4" s="11"/>
      <x:c r="MPS4" s="11"/>
      <x:c r="MPT4" s="11"/>
      <x:c r="MPU4" s="11"/>
      <x:c r="MPV4" s="11"/>
      <x:c r="MPW4" s="11"/>
      <x:c r="MPX4" s="11"/>
      <x:c r="MPY4" s="11"/>
      <x:c r="MPZ4" s="11"/>
      <x:c r="MQA4" s="11"/>
      <x:c r="MQB4" s="11"/>
      <x:c r="MQC4" s="11"/>
      <x:c r="MQD4" s="11"/>
      <x:c r="MQE4" s="11"/>
      <x:c r="MQF4" s="11"/>
      <x:c r="MQG4" s="11"/>
      <x:c r="MQH4" s="11"/>
      <x:c r="MQI4" s="11"/>
      <x:c r="MQJ4" s="11"/>
      <x:c r="MQK4" s="11"/>
      <x:c r="MQL4" s="11"/>
      <x:c r="MQM4" s="11"/>
      <x:c r="MQN4" s="11"/>
      <x:c r="MQO4" s="11"/>
      <x:c r="MQP4" s="11"/>
      <x:c r="MQQ4" s="11"/>
      <x:c r="MQR4" s="11"/>
      <x:c r="MQS4" s="11"/>
      <x:c r="MQT4" s="11"/>
      <x:c r="MQU4" s="11"/>
      <x:c r="MQV4" s="11"/>
      <x:c r="MQW4" s="11"/>
      <x:c r="MQX4" s="11"/>
      <x:c r="MQY4" s="11"/>
      <x:c r="MQZ4" s="11"/>
      <x:c r="MRA4" s="11"/>
      <x:c r="MRB4" s="11"/>
      <x:c r="MRC4" s="11"/>
      <x:c r="MRD4" s="11"/>
      <x:c r="MRE4" s="11"/>
      <x:c r="MRF4" s="11"/>
      <x:c r="MRG4" s="11"/>
      <x:c r="MRH4" s="11"/>
      <x:c r="MRI4" s="11"/>
      <x:c r="MRJ4" s="11"/>
      <x:c r="MRK4" s="11"/>
      <x:c r="MRL4" s="11"/>
      <x:c r="MRM4" s="11"/>
      <x:c r="MRN4" s="11"/>
      <x:c r="MRO4" s="11"/>
      <x:c r="MRP4" s="11"/>
      <x:c r="MRQ4" s="11"/>
      <x:c r="MRR4" s="11"/>
      <x:c r="MRS4" s="11"/>
      <x:c r="MRT4" s="11"/>
      <x:c r="MRU4" s="11"/>
      <x:c r="MRV4" s="11"/>
      <x:c r="MRW4" s="11"/>
      <x:c r="MRX4" s="11"/>
      <x:c r="MRY4" s="11"/>
      <x:c r="MRZ4" s="11"/>
      <x:c r="MSA4" s="11"/>
      <x:c r="MSB4" s="11"/>
      <x:c r="MSC4" s="11"/>
      <x:c r="MSD4" s="11"/>
      <x:c r="MSE4" s="11"/>
      <x:c r="MSF4" s="11"/>
      <x:c r="MSG4" s="11"/>
      <x:c r="MSH4" s="11"/>
      <x:c r="MSI4" s="11"/>
      <x:c r="MSJ4" s="11"/>
      <x:c r="MSK4" s="11"/>
      <x:c r="MSL4" s="11"/>
      <x:c r="MSM4" s="11"/>
      <x:c r="MSN4" s="11"/>
      <x:c r="MSO4" s="11"/>
      <x:c r="MSP4" s="11"/>
      <x:c r="MSQ4" s="11"/>
      <x:c r="MSR4" s="11"/>
      <x:c r="MSS4" s="11"/>
      <x:c r="MST4" s="11"/>
      <x:c r="MSU4" s="11"/>
      <x:c r="MSV4" s="11"/>
      <x:c r="MSW4" s="11"/>
      <x:c r="MSX4" s="11"/>
      <x:c r="MSY4" s="11"/>
      <x:c r="MSZ4" s="11"/>
      <x:c r="MTA4" s="11"/>
      <x:c r="MTB4" s="11"/>
      <x:c r="MTC4" s="11"/>
      <x:c r="MTD4" s="11"/>
      <x:c r="MTE4" s="11"/>
      <x:c r="MTF4" s="11"/>
      <x:c r="MTG4" s="11"/>
      <x:c r="MTH4" s="11"/>
      <x:c r="MTI4" s="11"/>
      <x:c r="MTJ4" s="11"/>
      <x:c r="MTK4" s="11"/>
      <x:c r="MTL4" s="11"/>
      <x:c r="MTM4" s="11"/>
      <x:c r="MTN4" s="11"/>
      <x:c r="MTO4" s="11"/>
      <x:c r="MTP4" s="11"/>
      <x:c r="MTQ4" s="11"/>
      <x:c r="MTR4" s="11"/>
      <x:c r="MTS4" s="11"/>
      <x:c r="MTT4" s="11"/>
      <x:c r="MTU4" s="11"/>
      <x:c r="MTV4" s="11"/>
      <x:c r="MTW4" s="11"/>
      <x:c r="MTX4" s="11"/>
      <x:c r="MTY4" s="11"/>
      <x:c r="MTZ4" s="11"/>
      <x:c r="MUA4" s="11"/>
      <x:c r="MUB4" s="11"/>
      <x:c r="MUC4" s="11"/>
      <x:c r="MUD4" s="11"/>
      <x:c r="MUE4" s="11"/>
      <x:c r="MUF4" s="11"/>
      <x:c r="MUG4" s="11"/>
      <x:c r="MUH4" s="11"/>
      <x:c r="MUI4" s="11"/>
      <x:c r="MUJ4" s="11"/>
      <x:c r="MUK4" s="11"/>
      <x:c r="MUL4" s="11"/>
      <x:c r="MUM4" s="11"/>
      <x:c r="MUN4" s="11"/>
      <x:c r="MUO4" s="11"/>
      <x:c r="MUP4" s="11"/>
      <x:c r="MUQ4" s="11"/>
      <x:c r="MUR4" s="11"/>
      <x:c r="MUS4" s="11"/>
      <x:c r="MUT4" s="11"/>
      <x:c r="MUU4" s="11"/>
      <x:c r="MUV4" s="11"/>
      <x:c r="MUW4" s="11"/>
      <x:c r="MUX4" s="11"/>
      <x:c r="MUY4" s="11"/>
      <x:c r="MUZ4" s="11"/>
      <x:c r="MVA4" s="11"/>
      <x:c r="MVB4" s="11"/>
      <x:c r="MVC4" s="11"/>
      <x:c r="MVD4" s="11"/>
      <x:c r="MVE4" s="11"/>
      <x:c r="MVF4" s="11"/>
      <x:c r="MVG4" s="11"/>
      <x:c r="MVH4" s="11"/>
      <x:c r="MVI4" s="11"/>
      <x:c r="MVJ4" s="11"/>
      <x:c r="MVK4" s="11"/>
      <x:c r="MVL4" s="11"/>
      <x:c r="MVM4" s="11"/>
      <x:c r="MVN4" s="11"/>
      <x:c r="MVO4" s="11"/>
      <x:c r="MVP4" s="11"/>
      <x:c r="MVQ4" s="11"/>
      <x:c r="MVR4" s="11"/>
      <x:c r="MVS4" s="11"/>
      <x:c r="MVT4" s="11"/>
      <x:c r="MVU4" s="11"/>
      <x:c r="MVV4" s="11"/>
      <x:c r="MVW4" s="11"/>
      <x:c r="MVX4" s="11"/>
      <x:c r="MVY4" s="11"/>
      <x:c r="MVZ4" s="11"/>
      <x:c r="MWA4" s="11"/>
      <x:c r="MWB4" s="11"/>
      <x:c r="MWC4" s="11"/>
      <x:c r="MWD4" s="11"/>
      <x:c r="MWE4" s="11"/>
      <x:c r="MWF4" s="11"/>
      <x:c r="MWG4" s="11"/>
      <x:c r="MWH4" s="11"/>
      <x:c r="MWI4" s="11"/>
      <x:c r="MWJ4" s="11"/>
      <x:c r="MWK4" s="11"/>
      <x:c r="MWL4" s="11"/>
      <x:c r="MWM4" s="11"/>
      <x:c r="MWN4" s="11"/>
      <x:c r="MWO4" s="11"/>
      <x:c r="MWP4" s="11"/>
      <x:c r="MWQ4" s="11"/>
      <x:c r="MWR4" s="11"/>
      <x:c r="MWS4" s="11"/>
      <x:c r="MWT4" s="11"/>
      <x:c r="MWU4" s="11"/>
      <x:c r="MWV4" s="11"/>
      <x:c r="MWW4" s="11"/>
      <x:c r="MWX4" s="11"/>
      <x:c r="MWY4" s="11"/>
      <x:c r="MWZ4" s="11"/>
      <x:c r="MXA4" s="11"/>
      <x:c r="MXB4" s="11"/>
      <x:c r="MXC4" s="11"/>
      <x:c r="MXD4" s="11"/>
      <x:c r="MXE4" s="11"/>
      <x:c r="MXF4" s="11"/>
      <x:c r="MXG4" s="11"/>
      <x:c r="MXH4" s="11"/>
      <x:c r="MXI4" s="11"/>
      <x:c r="MXJ4" s="11"/>
      <x:c r="MXK4" s="11"/>
      <x:c r="MXL4" s="11"/>
      <x:c r="MXM4" s="11"/>
      <x:c r="MXN4" s="11"/>
      <x:c r="MXO4" s="11"/>
      <x:c r="MXP4" s="11"/>
      <x:c r="MXQ4" s="11"/>
      <x:c r="MXR4" s="11"/>
      <x:c r="MXS4" s="11"/>
      <x:c r="MXT4" s="11"/>
      <x:c r="MXU4" s="11"/>
      <x:c r="MXV4" s="11"/>
      <x:c r="MXW4" s="11"/>
      <x:c r="MXX4" s="11"/>
      <x:c r="MXY4" s="11"/>
      <x:c r="MXZ4" s="11"/>
      <x:c r="MYA4" s="11"/>
      <x:c r="MYB4" s="11"/>
      <x:c r="MYC4" s="11"/>
      <x:c r="MYD4" s="11"/>
      <x:c r="MYE4" s="11"/>
      <x:c r="MYF4" s="11"/>
      <x:c r="MYG4" s="11"/>
      <x:c r="MYH4" s="11"/>
      <x:c r="MYI4" s="11"/>
      <x:c r="MYJ4" s="11"/>
      <x:c r="MYK4" s="11"/>
      <x:c r="MYL4" s="11"/>
      <x:c r="MYM4" s="11"/>
      <x:c r="MYN4" s="11"/>
      <x:c r="MYO4" s="11"/>
      <x:c r="MYP4" s="11"/>
      <x:c r="MYQ4" s="11"/>
      <x:c r="MYR4" s="11"/>
      <x:c r="MYS4" s="11"/>
      <x:c r="MYT4" s="11"/>
      <x:c r="MYU4" s="11"/>
      <x:c r="MYV4" s="11"/>
      <x:c r="MYW4" s="11"/>
      <x:c r="MYX4" s="11"/>
      <x:c r="MYY4" s="11"/>
      <x:c r="MYZ4" s="11"/>
      <x:c r="MZA4" s="11"/>
      <x:c r="MZB4" s="11"/>
      <x:c r="MZC4" s="11"/>
      <x:c r="MZD4" s="11"/>
      <x:c r="MZE4" s="11"/>
      <x:c r="MZF4" s="11"/>
      <x:c r="MZG4" s="11"/>
      <x:c r="MZH4" s="11"/>
      <x:c r="MZI4" s="11"/>
      <x:c r="MZJ4" s="11"/>
      <x:c r="MZK4" s="11"/>
      <x:c r="MZL4" s="11"/>
      <x:c r="MZM4" s="11"/>
      <x:c r="MZN4" s="11"/>
      <x:c r="MZO4" s="11"/>
      <x:c r="MZP4" s="11"/>
      <x:c r="MZQ4" s="11"/>
      <x:c r="MZR4" s="11"/>
      <x:c r="MZS4" s="11"/>
      <x:c r="MZT4" s="11"/>
      <x:c r="MZU4" s="11"/>
      <x:c r="MZV4" s="11"/>
      <x:c r="MZW4" s="11"/>
      <x:c r="MZX4" s="11"/>
      <x:c r="MZY4" s="11"/>
      <x:c r="MZZ4" s="11"/>
      <x:c r="NAA4" s="11"/>
      <x:c r="NAB4" s="11"/>
      <x:c r="NAC4" s="11"/>
      <x:c r="NAD4" s="11"/>
      <x:c r="NAE4" s="11"/>
      <x:c r="NAF4" s="11"/>
      <x:c r="NAG4" s="11"/>
      <x:c r="NAH4" s="11"/>
      <x:c r="NAI4" s="11"/>
      <x:c r="NAJ4" s="11"/>
      <x:c r="NAK4" s="11"/>
      <x:c r="NAL4" s="11"/>
      <x:c r="NAM4" s="11"/>
      <x:c r="NAN4" s="11"/>
      <x:c r="NAO4" s="11"/>
      <x:c r="NAP4" s="11"/>
      <x:c r="NAQ4" s="11"/>
      <x:c r="NAR4" s="11"/>
      <x:c r="NAS4" s="11"/>
      <x:c r="NAT4" s="11"/>
      <x:c r="NAU4" s="11"/>
      <x:c r="NAV4" s="11"/>
      <x:c r="NAW4" s="11"/>
      <x:c r="NAX4" s="11"/>
      <x:c r="NAY4" s="11"/>
      <x:c r="NAZ4" s="11"/>
      <x:c r="NBA4" s="11"/>
      <x:c r="NBB4" s="11"/>
      <x:c r="NBC4" s="11"/>
      <x:c r="NBD4" s="11"/>
      <x:c r="NBE4" s="11"/>
      <x:c r="NBF4" s="11"/>
      <x:c r="NBG4" s="11"/>
      <x:c r="NBH4" s="11"/>
      <x:c r="NBI4" s="11"/>
      <x:c r="NBJ4" s="11"/>
      <x:c r="NBK4" s="11"/>
      <x:c r="NBL4" s="11"/>
      <x:c r="NBM4" s="11"/>
      <x:c r="NBN4" s="11"/>
      <x:c r="NBO4" s="11"/>
      <x:c r="NBP4" s="11"/>
      <x:c r="NBQ4" s="11"/>
      <x:c r="NBR4" s="11"/>
      <x:c r="NBS4" s="11"/>
      <x:c r="NBT4" s="11"/>
      <x:c r="NBU4" s="11"/>
      <x:c r="NBV4" s="11"/>
      <x:c r="NBW4" s="11"/>
      <x:c r="NBX4" s="11"/>
      <x:c r="NBY4" s="11"/>
      <x:c r="NBZ4" s="11"/>
      <x:c r="NCA4" s="11"/>
      <x:c r="NCB4" s="11"/>
      <x:c r="NCC4" s="11"/>
      <x:c r="NCD4" s="11"/>
      <x:c r="NCE4" s="11"/>
      <x:c r="NCF4" s="11"/>
      <x:c r="NCG4" s="11"/>
      <x:c r="NCH4" s="11"/>
      <x:c r="NCI4" s="11"/>
      <x:c r="NCJ4" s="11"/>
      <x:c r="NCK4" s="11"/>
      <x:c r="NCL4" s="11"/>
      <x:c r="NCM4" s="11"/>
      <x:c r="NCN4" s="11"/>
      <x:c r="NCO4" s="11"/>
      <x:c r="NCP4" s="11"/>
      <x:c r="NCQ4" s="11"/>
      <x:c r="NCR4" s="11"/>
      <x:c r="NCS4" s="11"/>
      <x:c r="NCT4" s="11"/>
      <x:c r="NCU4" s="11"/>
      <x:c r="NCV4" s="11"/>
      <x:c r="NCW4" s="11"/>
      <x:c r="NCX4" s="11"/>
      <x:c r="NCY4" s="11"/>
      <x:c r="NCZ4" s="11"/>
      <x:c r="NDA4" s="11"/>
      <x:c r="NDB4" s="11"/>
      <x:c r="NDC4" s="11"/>
      <x:c r="NDD4" s="11"/>
      <x:c r="NDE4" s="11"/>
      <x:c r="NDF4" s="11"/>
      <x:c r="NDG4" s="11"/>
      <x:c r="NDH4" s="11"/>
      <x:c r="NDI4" s="11"/>
      <x:c r="NDJ4" s="11"/>
      <x:c r="NDK4" s="11"/>
      <x:c r="NDL4" s="11"/>
      <x:c r="NDM4" s="11"/>
      <x:c r="NDN4" s="11"/>
      <x:c r="NDO4" s="11"/>
      <x:c r="NDP4" s="11"/>
      <x:c r="NDQ4" s="11"/>
      <x:c r="NDR4" s="11"/>
      <x:c r="NDS4" s="11"/>
      <x:c r="NDT4" s="11"/>
      <x:c r="NDU4" s="11"/>
      <x:c r="NDV4" s="11"/>
      <x:c r="NDW4" s="11"/>
      <x:c r="NDX4" s="11"/>
      <x:c r="NDY4" s="11"/>
      <x:c r="NDZ4" s="11"/>
      <x:c r="NEA4" s="11"/>
      <x:c r="NEB4" s="11"/>
      <x:c r="NEC4" s="11"/>
      <x:c r="NED4" s="11"/>
      <x:c r="NEE4" s="11"/>
      <x:c r="NEF4" s="11"/>
      <x:c r="NEG4" s="11"/>
      <x:c r="NEH4" s="11"/>
      <x:c r="NEI4" s="11"/>
      <x:c r="NEJ4" s="11"/>
      <x:c r="NEK4" s="11"/>
      <x:c r="NEL4" s="11"/>
      <x:c r="NEM4" s="11"/>
      <x:c r="NEN4" s="11"/>
      <x:c r="NEO4" s="11"/>
      <x:c r="NEP4" s="11"/>
      <x:c r="NEQ4" s="11"/>
      <x:c r="NER4" s="11"/>
      <x:c r="NES4" s="11"/>
      <x:c r="NET4" s="11"/>
      <x:c r="NEU4" s="11"/>
      <x:c r="NEV4" s="11"/>
      <x:c r="NEW4" s="11"/>
      <x:c r="NEX4" s="11"/>
      <x:c r="NEY4" s="11"/>
      <x:c r="NEZ4" s="11"/>
      <x:c r="NFA4" s="11"/>
      <x:c r="NFB4" s="11"/>
      <x:c r="NFC4" s="11"/>
      <x:c r="NFD4" s="11"/>
      <x:c r="NFE4" s="11"/>
      <x:c r="NFF4" s="11"/>
      <x:c r="NFG4" s="11"/>
      <x:c r="NFH4" s="11"/>
      <x:c r="NFI4" s="11"/>
      <x:c r="NFJ4" s="11"/>
      <x:c r="NFK4" s="11"/>
      <x:c r="NFL4" s="11"/>
      <x:c r="NFM4" s="11"/>
      <x:c r="NFN4" s="11"/>
      <x:c r="NFO4" s="11"/>
      <x:c r="NFP4" s="11"/>
      <x:c r="NFQ4" s="11"/>
      <x:c r="NFR4" s="11"/>
      <x:c r="NFS4" s="11"/>
      <x:c r="NFT4" s="11"/>
      <x:c r="NFU4" s="11"/>
      <x:c r="NFV4" s="11"/>
      <x:c r="NFW4" s="11"/>
      <x:c r="NFX4" s="11"/>
      <x:c r="NFY4" s="11"/>
      <x:c r="NFZ4" s="11"/>
      <x:c r="NGA4" s="11"/>
      <x:c r="NGB4" s="11"/>
      <x:c r="NGC4" s="11"/>
      <x:c r="NGD4" s="11"/>
      <x:c r="NGE4" s="11"/>
      <x:c r="NGF4" s="11"/>
      <x:c r="NGG4" s="11"/>
      <x:c r="NGH4" s="11"/>
      <x:c r="NGI4" s="11"/>
      <x:c r="NGJ4" s="11"/>
      <x:c r="NGK4" s="11"/>
      <x:c r="NGL4" s="11"/>
      <x:c r="NGM4" s="11"/>
      <x:c r="NGN4" s="11"/>
      <x:c r="NGO4" s="11"/>
      <x:c r="NGP4" s="11"/>
      <x:c r="NGQ4" s="11"/>
      <x:c r="NGR4" s="11"/>
      <x:c r="NGS4" s="11"/>
      <x:c r="NGT4" s="11"/>
      <x:c r="NGU4" s="11"/>
      <x:c r="NGV4" s="11"/>
      <x:c r="NGW4" s="11"/>
      <x:c r="NGX4" s="11"/>
      <x:c r="NGY4" s="11"/>
      <x:c r="NGZ4" s="11"/>
      <x:c r="NHA4" s="11"/>
      <x:c r="NHB4" s="11"/>
      <x:c r="NHC4" s="11"/>
      <x:c r="NHD4" s="11"/>
      <x:c r="NHE4" s="11"/>
      <x:c r="NHF4" s="11"/>
      <x:c r="NHG4" s="11"/>
      <x:c r="NHH4" s="11"/>
      <x:c r="NHI4" s="11"/>
      <x:c r="NHJ4" s="11"/>
      <x:c r="NHK4" s="11"/>
      <x:c r="NHL4" s="11"/>
      <x:c r="NHM4" s="11"/>
      <x:c r="NHN4" s="11"/>
      <x:c r="NHO4" s="11"/>
      <x:c r="NHP4" s="11"/>
      <x:c r="NHQ4" s="11"/>
      <x:c r="NHR4" s="11"/>
      <x:c r="NHS4" s="11"/>
      <x:c r="NHT4" s="11"/>
      <x:c r="NHU4" s="11"/>
      <x:c r="NHV4" s="11"/>
      <x:c r="NHW4" s="11"/>
      <x:c r="NHX4" s="11"/>
      <x:c r="NHY4" s="11"/>
      <x:c r="NHZ4" s="11"/>
      <x:c r="NIA4" s="11"/>
      <x:c r="NIB4" s="11"/>
      <x:c r="NIC4" s="11"/>
      <x:c r="NID4" s="11"/>
      <x:c r="NIE4" s="11"/>
      <x:c r="NIF4" s="11"/>
      <x:c r="NIG4" s="11"/>
      <x:c r="NIH4" s="11"/>
      <x:c r="NII4" s="11"/>
      <x:c r="NIJ4" s="11"/>
      <x:c r="NIK4" s="11"/>
      <x:c r="NIL4" s="11"/>
      <x:c r="NIM4" s="11"/>
      <x:c r="NIN4" s="11"/>
      <x:c r="NIO4" s="11"/>
      <x:c r="NIP4" s="11"/>
      <x:c r="NIQ4" s="11"/>
      <x:c r="NIR4" s="11"/>
      <x:c r="NIS4" s="11"/>
      <x:c r="NIT4" s="11"/>
      <x:c r="NIU4" s="11"/>
      <x:c r="NIV4" s="11"/>
      <x:c r="NIW4" s="11"/>
      <x:c r="NIX4" s="11"/>
      <x:c r="NIY4" s="11"/>
      <x:c r="NIZ4" s="11"/>
      <x:c r="NJA4" s="11"/>
      <x:c r="NJB4" s="11"/>
      <x:c r="NJC4" s="11"/>
      <x:c r="NJD4" s="11"/>
      <x:c r="NJE4" s="11"/>
      <x:c r="NJF4" s="11"/>
      <x:c r="NJG4" s="11"/>
      <x:c r="NJH4" s="11"/>
      <x:c r="NJI4" s="11"/>
      <x:c r="NJJ4" s="11"/>
      <x:c r="NJK4" s="11"/>
      <x:c r="NJL4" s="11"/>
      <x:c r="NJM4" s="11"/>
      <x:c r="NJN4" s="11"/>
      <x:c r="NJO4" s="11"/>
      <x:c r="NJP4" s="11"/>
      <x:c r="NJQ4" s="11"/>
      <x:c r="NJR4" s="11"/>
      <x:c r="NJS4" s="11"/>
      <x:c r="NJT4" s="11"/>
      <x:c r="NJU4" s="11"/>
      <x:c r="NJV4" s="11"/>
      <x:c r="NJW4" s="11"/>
      <x:c r="NJX4" s="11"/>
      <x:c r="NJY4" s="11"/>
      <x:c r="NJZ4" s="11"/>
      <x:c r="NKA4" s="11"/>
      <x:c r="NKB4" s="11"/>
      <x:c r="NKC4" s="11"/>
      <x:c r="NKD4" s="11"/>
      <x:c r="NKE4" s="11"/>
      <x:c r="NKF4" s="11"/>
      <x:c r="NKG4" s="11"/>
      <x:c r="NKH4" s="11"/>
      <x:c r="NKI4" s="11"/>
      <x:c r="NKJ4" s="11"/>
      <x:c r="NKK4" s="11"/>
      <x:c r="NKL4" s="11"/>
      <x:c r="NKM4" s="11"/>
      <x:c r="NKN4" s="11"/>
      <x:c r="NKO4" s="11"/>
      <x:c r="NKP4" s="11"/>
      <x:c r="NKQ4" s="11"/>
      <x:c r="NKR4" s="11"/>
      <x:c r="NKS4" s="11"/>
      <x:c r="NKT4" s="11"/>
      <x:c r="NKU4" s="11"/>
      <x:c r="NKV4" s="11"/>
      <x:c r="NKW4" s="11"/>
      <x:c r="NKX4" s="11"/>
      <x:c r="NKY4" s="11"/>
      <x:c r="NKZ4" s="11"/>
      <x:c r="NLA4" s="11"/>
      <x:c r="NLB4" s="11"/>
      <x:c r="NLC4" s="11"/>
      <x:c r="NLD4" s="11"/>
      <x:c r="NLE4" s="11"/>
      <x:c r="NLF4" s="11"/>
      <x:c r="NLG4" s="11"/>
      <x:c r="NLH4" s="11"/>
      <x:c r="NLI4" s="11"/>
      <x:c r="NLJ4" s="11"/>
      <x:c r="NLK4" s="11"/>
      <x:c r="NLL4" s="11"/>
      <x:c r="NLM4" s="11"/>
      <x:c r="NLN4" s="11"/>
      <x:c r="NLO4" s="11"/>
      <x:c r="NLP4" s="11"/>
      <x:c r="NLQ4" s="11"/>
      <x:c r="NLR4" s="11"/>
      <x:c r="NLS4" s="11"/>
      <x:c r="NLT4" s="11"/>
      <x:c r="NLU4" s="11"/>
      <x:c r="NLV4" s="11"/>
      <x:c r="NLW4" s="11"/>
      <x:c r="NLX4" s="11"/>
      <x:c r="NLY4" s="11"/>
      <x:c r="NLZ4" s="11"/>
      <x:c r="NMA4" s="11"/>
      <x:c r="NMB4" s="11"/>
      <x:c r="NMC4" s="11"/>
      <x:c r="NMD4" s="11"/>
      <x:c r="NME4" s="11"/>
      <x:c r="NMF4" s="11"/>
      <x:c r="NMG4" s="11"/>
      <x:c r="NMH4" s="11"/>
      <x:c r="NMI4" s="11"/>
      <x:c r="NMJ4" s="11"/>
      <x:c r="NMK4" s="11"/>
      <x:c r="NML4" s="11"/>
      <x:c r="NMM4" s="11"/>
      <x:c r="NMN4" s="11"/>
      <x:c r="NMO4" s="11"/>
      <x:c r="NMP4" s="11"/>
      <x:c r="NMQ4" s="11"/>
      <x:c r="NMR4" s="11"/>
      <x:c r="NMS4" s="11"/>
      <x:c r="NMT4" s="11"/>
      <x:c r="NMU4" s="11"/>
      <x:c r="NMV4" s="11"/>
      <x:c r="NMW4" s="11"/>
      <x:c r="NMX4" s="11"/>
      <x:c r="NMY4" s="11"/>
      <x:c r="NMZ4" s="11"/>
      <x:c r="NNA4" s="11"/>
      <x:c r="NNB4" s="11"/>
      <x:c r="NNC4" s="11"/>
      <x:c r="NND4" s="11"/>
      <x:c r="NNE4" s="11"/>
      <x:c r="NNF4" s="11"/>
      <x:c r="NNG4" s="11"/>
      <x:c r="NNH4" s="11"/>
      <x:c r="NNI4" s="11"/>
      <x:c r="NNJ4" s="11"/>
      <x:c r="NNK4" s="11"/>
      <x:c r="NNL4" s="11"/>
      <x:c r="NNM4" s="11"/>
      <x:c r="NNN4" s="11"/>
      <x:c r="NNO4" s="11"/>
      <x:c r="NNP4" s="11"/>
      <x:c r="NNQ4" s="11"/>
      <x:c r="NNR4" s="11"/>
      <x:c r="NNS4" s="11"/>
      <x:c r="NNT4" s="11"/>
      <x:c r="NNU4" s="11"/>
      <x:c r="NNV4" s="11"/>
      <x:c r="NNW4" s="11"/>
      <x:c r="NNX4" s="11"/>
      <x:c r="NNY4" s="11"/>
      <x:c r="NNZ4" s="11"/>
      <x:c r="NOA4" s="11"/>
      <x:c r="NOB4" s="11"/>
      <x:c r="NOC4" s="11"/>
      <x:c r="NOD4" s="11"/>
      <x:c r="NOE4" s="11"/>
      <x:c r="NOF4" s="11"/>
      <x:c r="NOG4" s="11"/>
      <x:c r="NOH4" s="11"/>
      <x:c r="NOI4" s="11"/>
      <x:c r="NOJ4" s="11"/>
      <x:c r="NOK4" s="11"/>
      <x:c r="NOL4" s="11"/>
      <x:c r="NOM4" s="11"/>
      <x:c r="NON4" s="11"/>
      <x:c r="NOO4" s="11"/>
      <x:c r="NOP4" s="11"/>
      <x:c r="NOQ4" s="11"/>
      <x:c r="NOR4" s="11"/>
      <x:c r="NOS4" s="11"/>
      <x:c r="NOT4" s="11"/>
      <x:c r="NOU4" s="11"/>
      <x:c r="NOV4" s="11"/>
      <x:c r="NOW4" s="11"/>
      <x:c r="NOX4" s="11"/>
      <x:c r="NOY4" s="11"/>
      <x:c r="NOZ4" s="11"/>
      <x:c r="NPA4" s="11"/>
      <x:c r="NPB4" s="11"/>
      <x:c r="NPC4" s="11"/>
      <x:c r="NPD4" s="11"/>
      <x:c r="NPE4" s="11"/>
      <x:c r="NPF4" s="11"/>
      <x:c r="NPG4" s="11"/>
      <x:c r="NPH4" s="11"/>
      <x:c r="NPI4" s="11"/>
      <x:c r="NPJ4" s="11"/>
      <x:c r="NPK4" s="11"/>
      <x:c r="NPL4" s="11"/>
      <x:c r="NPM4" s="11"/>
      <x:c r="NPN4" s="11"/>
      <x:c r="NPO4" s="11"/>
      <x:c r="NPP4" s="11"/>
      <x:c r="NPQ4" s="11"/>
      <x:c r="NPR4" s="11"/>
      <x:c r="NPS4" s="11"/>
      <x:c r="NPT4" s="11"/>
      <x:c r="NPU4" s="11"/>
      <x:c r="NPV4" s="11"/>
      <x:c r="NPW4" s="11"/>
      <x:c r="NPX4" s="11"/>
      <x:c r="NPY4" s="11"/>
      <x:c r="NPZ4" s="11"/>
      <x:c r="NQA4" s="11"/>
      <x:c r="NQB4" s="11"/>
      <x:c r="NQC4" s="11"/>
      <x:c r="NQD4" s="11"/>
      <x:c r="NQE4" s="11"/>
      <x:c r="NQF4" s="11"/>
      <x:c r="NQG4" s="11"/>
      <x:c r="NQH4" s="11"/>
      <x:c r="NQI4" s="11"/>
      <x:c r="NQJ4" s="11"/>
      <x:c r="NQK4" s="11"/>
      <x:c r="NQL4" s="11"/>
      <x:c r="NQM4" s="11"/>
      <x:c r="NQN4" s="11"/>
      <x:c r="NQO4" s="11"/>
      <x:c r="NQP4" s="11"/>
      <x:c r="NQQ4" s="11"/>
      <x:c r="NQR4" s="11"/>
      <x:c r="NQS4" s="11"/>
      <x:c r="NQT4" s="11"/>
      <x:c r="NQU4" s="11"/>
      <x:c r="NQV4" s="11"/>
      <x:c r="NQW4" s="11"/>
      <x:c r="NQX4" s="11"/>
      <x:c r="NQY4" s="11"/>
      <x:c r="NQZ4" s="11"/>
      <x:c r="NRA4" s="11"/>
      <x:c r="NRB4" s="11"/>
      <x:c r="NRC4" s="11"/>
      <x:c r="NRD4" s="11"/>
      <x:c r="NRE4" s="11"/>
      <x:c r="NRF4" s="11"/>
      <x:c r="NRG4" s="11"/>
      <x:c r="NRH4" s="11"/>
      <x:c r="NRI4" s="11"/>
      <x:c r="NRJ4" s="11"/>
      <x:c r="NRK4" s="11"/>
      <x:c r="NRL4" s="11"/>
      <x:c r="NRM4" s="11"/>
      <x:c r="NRN4" s="11"/>
      <x:c r="NRO4" s="11"/>
      <x:c r="NRP4" s="11"/>
      <x:c r="NRQ4" s="11"/>
      <x:c r="NRR4" s="11"/>
      <x:c r="NRS4" s="11"/>
      <x:c r="NRT4" s="11"/>
      <x:c r="NRU4" s="11"/>
      <x:c r="NRV4" s="11"/>
      <x:c r="NRW4" s="11"/>
      <x:c r="NRX4" s="11"/>
      <x:c r="NRY4" s="11"/>
      <x:c r="NRZ4" s="11"/>
      <x:c r="NSA4" s="11"/>
      <x:c r="NSB4" s="11"/>
      <x:c r="NSC4" s="11"/>
      <x:c r="NSD4" s="11"/>
      <x:c r="NSE4" s="11"/>
      <x:c r="NSF4" s="11"/>
      <x:c r="NSG4" s="11"/>
      <x:c r="NSH4" s="11"/>
      <x:c r="NSI4" s="11"/>
      <x:c r="NSJ4" s="11"/>
      <x:c r="NSK4" s="11"/>
      <x:c r="NSL4" s="11"/>
      <x:c r="NSM4" s="11"/>
      <x:c r="NSN4" s="11"/>
      <x:c r="NSO4" s="11"/>
      <x:c r="NSP4" s="11"/>
      <x:c r="NSQ4" s="11"/>
      <x:c r="NSR4" s="11"/>
      <x:c r="NSS4" s="11"/>
      <x:c r="NST4" s="11"/>
      <x:c r="NSU4" s="11"/>
      <x:c r="NSV4" s="11"/>
      <x:c r="NSW4" s="11"/>
      <x:c r="NSX4" s="11"/>
      <x:c r="NSY4" s="11"/>
      <x:c r="NSZ4" s="11"/>
      <x:c r="NTA4" s="11"/>
      <x:c r="NTB4" s="11"/>
      <x:c r="NTC4" s="11"/>
      <x:c r="NTD4" s="11"/>
      <x:c r="NTE4" s="11"/>
      <x:c r="NTF4" s="11"/>
      <x:c r="NTG4" s="11"/>
      <x:c r="NTH4" s="11"/>
      <x:c r="NTI4" s="11"/>
      <x:c r="NTJ4" s="11"/>
      <x:c r="NTK4" s="11"/>
      <x:c r="NTL4" s="11"/>
      <x:c r="NTM4" s="11"/>
      <x:c r="NTN4" s="11"/>
      <x:c r="NTO4" s="11"/>
      <x:c r="NTP4" s="11"/>
      <x:c r="NTQ4" s="11"/>
      <x:c r="NTR4" s="11"/>
      <x:c r="NTS4" s="11"/>
      <x:c r="NTT4" s="11"/>
      <x:c r="NTU4" s="11"/>
      <x:c r="NTV4" s="11"/>
      <x:c r="NTW4" s="11"/>
      <x:c r="NTX4" s="11"/>
      <x:c r="NTY4" s="11"/>
      <x:c r="NTZ4" s="11"/>
      <x:c r="NUA4" s="11"/>
      <x:c r="NUB4" s="11"/>
      <x:c r="NUC4" s="11"/>
      <x:c r="NUD4" s="11"/>
      <x:c r="NUE4" s="11"/>
      <x:c r="NUF4" s="11"/>
      <x:c r="NUG4" s="11"/>
      <x:c r="NUH4" s="11"/>
      <x:c r="NUI4" s="11"/>
      <x:c r="NUJ4" s="11"/>
      <x:c r="NUK4" s="11"/>
      <x:c r="NUL4" s="11"/>
      <x:c r="NUM4" s="11"/>
      <x:c r="NUN4" s="11"/>
      <x:c r="NUO4" s="11"/>
      <x:c r="NUP4" s="11"/>
      <x:c r="NUQ4" s="11"/>
      <x:c r="NUR4" s="11"/>
      <x:c r="NUS4" s="11"/>
      <x:c r="NUT4" s="11"/>
      <x:c r="NUU4" s="11"/>
      <x:c r="NUV4" s="11"/>
      <x:c r="NUW4" s="11"/>
      <x:c r="NUX4" s="11"/>
      <x:c r="NUY4" s="11"/>
      <x:c r="NUZ4" s="11"/>
      <x:c r="NVA4" s="11"/>
      <x:c r="NVB4" s="11"/>
      <x:c r="NVC4" s="11"/>
      <x:c r="NVD4" s="11"/>
      <x:c r="NVE4" s="11"/>
      <x:c r="NVF4" s="11"/>
      <x:c r="NVG4" s="11"/>
      <x:c r="NVH4" s="11"/>
      <x:c r="NVI4" s="11"/>
      <x:c r="NVJ4" s="11"/>
      <x:c r="NVK4" s="11"/>
      <x:c r="NVL4" s="11"/>
      <x:c r="NVM4" s="11"/>
      <x:c r="NVN4" s="11"/>
      <x:c r="NVO4" s="11"/>
      <x:c r="NVP4" s="11"/>
      <x:c r="NVQ4" s="11"/>
      <x:c r="NVR4" s="11"/>
      <x:c r="NVS4" s="11"/>
      <x:c r="NVT4" s="11"/>
      <x:c r="NVU4" s="11"/>
      <x:c r="NVV4" s="11"/>
      <x:c r="NVW4" s="11"/>
      <x:c r="NVX4" s="11"/>
      <x:c r="NVY4" s="11"/>
      <x:c r="NVZ4" s="11"/>
      <x:c r="NWA4" s="11"/>
      <x:c r="NWB4" s="11"/>
      <x:c r="NWC4" s="11"/>
      <x:c r="NWD4" s="11"/>
      <x:c r="NWE4" s="11"/>
      <x:c r="NWF4" s="11"/>
      <x:c r="NWG4" s="11"/>
      <x:c r="NWH4" s="11"/>
      <x:c r="NWI4" s="11"/>
      <x:c r="NWJ4" s="11"/>
      <x:c r="NWK4" s="11"/>
      <x:c r="NWL4" s="11"/>
      <x:c r="NWM4" s="11"/>
      <x:c r="NWN4" s="11"/>
      <x:c r="NWO4" s="11"/>
      <x:c r="NWP4" s="11"/>
      <x:c r="NWQ4" s="11"/>
      <x:c r="NWR4" s="11"/>
      <x:c r="NWS4" s="11"/>
      <x:c r="NWT4" s="11"/>
      <x:c r="NWU4" s="11"/>
      <x:c r="NWV4" s="11"/>
      <x:c r="NWW4" s="11"/>
      <x:c r="NWX4" s="11"/>
      <x:c r="NWY4" s="11"/>
      <x:c r="NWZ4" s="11"/>
      <x:c r="NXA4" s="11"/>
      <x:c r="NXB4" s="11"/>
      <x:c r="NXC4" s="11"/>
      <x:c r="NXD4" s="11"/>
      <x:c r="NXE4" s="11"/>
      <x:c r="NXF4" s="11"/>
      <x:c r="NXG4" s="11"/>
      <x:c r="NXH4" s="11"/>
      <x:c r="NXI4" s="11"/>
      <x:c r="NXJ4" s="11"/>
      <x:c r="NXK4" s="11"/>
      <x:c r="NXL4" s="11"/>
      <x:c r="NXM4" s="11"/>
      <x:c r="NXN4" s="11"/>
      <x:c r="NXO4" s="11"/>
      <x:c r="NXP4" s="11"/>
      <x:c r="NXQ4" s="11"/>
      <x:c r="NXR4" s="11"/>
      <x:c r="NXS4" s="11"/>
      <x:c r="NXT4" s="11"/>
      <x:c r="NXU4" s="11"/>
      <x:c r="NXV4" s="11"/>
      <x:c r="NXW4" s="11"/>
      <x:c r="NXX4" s="11"/>
      <x:c r="NXY4" s="11"/>
      <x:c r="NXZ4" s="11"/>
      <x:c r="NYA4" s="11"/>
      <x:c r="NYB4" s="11"/>
      <x:c r="NYC4" s="11"/>
      <x:c r="NYD4" s="11"/>
      <x:c r="NYE4" s="11"/>
      <x:c r="NYF4" s="11"/>
      <x:c r="NYG4" s="11"/>
      <x:c r="NYH4" s="11"/>
      <x:c r="NYI4" s="11"/>
      <x:c r="NYJ4" s="11"/>
      <x:c r="NYK4" s="11"/>
      <x:c r="NYL4" s="11"/>
      <x:c r="NYM4" s="11"/>
      <x:c r="NYN4" s="11"/>
      <x:c r="NYO4" s="11"/>
      <x:c r="NYP4" s="11"/>
      <x:c r="NYQ4" s="11"/>
      <x:c r="NYR4" s="11"/>
      <x:c r="NYS4" s="11"/>
      <x:c r="NYT4" s="11"/>
      <x:c r="NYU4" s="11"/>
      <x:c r="NYV4" s="11"/>
      <x:c r="NYW4" s="11"/>
      <x:c r="NYX4" s="11"/>
      <x:c r="NYY4" s="11"/>
      <x:c r="NYZ4" s="11"/>
      <x:c r="NZA4" s="11"/>
      <x:c r="NZB4" s="11"/>
      <x:c r="NZC4" s="11"/>
      <x:c r="NZD4" s="11"/>
      <x:c r="NZE4" s="11"/>
      <x:c r="NZF4" s="11"/>
      <x:c r="NZG4" s="11"/>
      <x:c r="NZH4" s="11"/>
      <x:c r="NZI4" s="11"/>
      <x:c r="NZJ4" s="11"/>
      <x:c r="NZK4" s="11"/>
      <x:c r="NZL4" s="11"/>
      <x:c r="NZM4" s="11"/>
      <x:c r="NZN4" s="11"/>
      <x:c r="NZO4" s="11"/>
      <x:c r="NZP4" s="11"/>
      <x:c r="NZQ4" s="11"/>
      <x:c r="NZR4" s="11"/>
      <x:c r="NZS4" s="11"/>
      <x:c r="NZT4" s="11"/>
      <x:c r="NZU4" s="11"/>
      <x:c r="NZV4" s="11"/>
      <x:c r="NZW4" s="11"/>
      <x:c r="NZX4" s="11"/>
      <x:c r="NZY4" s="11"/>
      <x:c r="NZZ4" s="11"/>
      <x:c r="OAA4" s="11"/>
      <x:c r="OAB4" s="11"/>
      <x:c r="OAC4" s="11"/>
      <x:c r="OAD4" s="11"/>
      <x:c r="OAE4" s="11"/>
      <x:c r="OAF4" s="11"/>
      <x:c r="OAG4" s="11"/>
      <x:c r="OAH4" s="11"/>
      <x:c r="OAI4" s="11"/>
      <x:c r="OAJ4" s="11"/>
      <x:c r="OAK4" s="11"/>
      <x:c r="OAL4" s="11"/>
      <x:c r="OAM4" s="11"/>
      <x:c r="OAN4" s="11"/>
      <x:c r="OAO4" s="11"/>
      <x:c r="OAP4" s="11"/>
      <x:c r="OAQ4" s="11"/>
      <x:c r="OAR4" s="11"/>
      <x:c r="OAS4" s="11"/>
      <x:c r="OAT4" s="11"/>
      <x:c r="OAU4" s="11"/>
      <x:c r="OAV4" s="11"/>
      <x:c r="OAW4" s="11"/>
      <x:c r="OAX4" s="11"/>
      <x:c r="OAY4" s="11"/>
      <x:c r="OAZ4" s="11"/>
      <x:c r="OBA4" s="11"/>
      <x:c r="OBB4" s="11"/>
      <x:c r="OBC4" s="11"/>
      <x:c r="OBD4" s="11"/>
      <x:c r="OBE4" s="11"/>
      <x:c r="OBF4" s="11"/>
      <x:c r="OBG4" s="11"/>
      <x:c r="OBH4" s="11"/>
      <x:c r="OBI4" s="11"/>
      <x:c r="OBJ4" s="11"/>
      <x:c r="OBK4" s="11"/>
      <x:c r="OBL4" s="11"/>
      <x:c r="OBM4" s="11"/>
      <x:c r="OBN4" s="11"/>
      <x:c r="OBO4" s="11"/>
      <x:c r="OBP4" s="11"/>
      <x:c r="OBQ4" s="11"/>
      <x:c r="OBR4" s="11"/>
      <x:c r="OBS4" s="11"/>
      <x:c r="OBT4" s="11"/>
      <x:c r="OBU4" s="11"/>
      <x:c r="OBV4" s="11"/>
      <x:c r="OBW4" s="11"/>
      <x:c r="OBX4" s="11"/>
      <x:c r="OBY4" s="11"/>
      <x:c r="OBZ4" s="11"/>
      <x:c r="OCA4" s="11"/>
      <x:c r="OCB4" s="11"/>
      <x:c r="OCC4" s="11"/>
      <x:c r="OCD4" s="11"/>
      <x:c r="OCE4" s="11"/>
      <x:c r="OCF4" s="11"/>
      <x:c r="OCG4" s="11"/>
      <x:c r="OCH4" s="11"/>
      <x:c r="OCI4" s="11"/>
      <x:c r="OCJ4" s="11"/>
      <x:c r="OCK4" s="11"/>
      <x:c r="OCL4" s="11"/>
      <x:c r="OCM4" s="11"/>
      <x:c r="OCN4" s="11"/>
      <x:c r="OCO4" s="11"/>
      <x:c r="OCP4" s="11"/>
      <x:c r="OCQ4" s="11"/>
      <x:c r="OCR4" s="11"/>
      <x:c r="OCS4" s="11"/>
      <x:c r="OCT4" s="11"/>
      <x:c r="OCU4" s="11"/>
      <x:c r="OCV4" s="11"/>
      <x:c r="OCW4" s="11"/>
      <x:c r="OCX4" s="11"/>
      <x:c r="OCY4" s="11"/>
      <x:c r="OCZ4" s="11"/>
      <x:c r="ODA4" s="11"/>
      <x:c r="ODB4" s="11"/>
      <x:c r="ODC4" s="11"/>
      <x:c r="ODD4" s="11"/>
      <x:c r="ODE4" s="11"/>
      <x:c r="ODF4" s="11"/>
      <x:c r="ODG4" s="11"/>
      <x:c r="ODH4" s="11"/>
      <x:c r="ODI4" s="11"/>
      <x:c r="ODJ4" s="11"/>
      <x:c r="ODK4" s="11"/>
      <x:c r="ODL4" s="11"/>
      <x:c r="ODM4" s="11"/>
      <x:c r="ODN4" s="11"/>
      <x:c r="ODO4" s="11"/>
      <x:c r="ODP4" s="11"/>
      <x:c r="ODQ4" s="11"/>
      <x:c r="ODR4" s="11"/>
      <x:c r="ODS4" s="11"/>
      <x:c r="ODT4" s="11"/>
      <x:c r="ODU4" s="11"/>
      <x:c r="ODV4" s="11"/>
      <x:c r="ODW4" s="11"/>
      <x:c r="ODX4" s="11"/>
      <x:c r="ODY4" s="11"/>
      <x:c r="ODZ4" s="11"/>
      <x:c r="OEA4" s="11"/>
      <x:c r="OEB4" s="11"/>
      <x:c r="OEC4" s="11"/>
      <x:c r="OED4" s="11"/>
      <x:c r="OEE4" s="11"/>
      <x:c r="OEF4" s="11"/>
      <x:c r="OEG4" s="11"/>
      <x:c r="OEH4" s="11"/>
      <x:c r="OEI4" s="11"/>
      <x:c r="OEJ4" s="11"/>
      <x:c r="OEK4" s="11"/>
      <x:c r="OEL4" s="11"/>
      <x:c r="OEM4" s="11"/>
      <x:c r="OEN4" s="11"/>
      <x:c r="OEO4" s="11"/>
      <x:c r="OEP4" s="11"/>
      <x:c r="OEQ4" s="11"/>
      <x:c r="OER4" s="11"/>
      <x:c r="OES4" s="11"/>
      <x:c r="OET4" s="11"/>
      <x:c r="OEU4" s="11"/>
      <x:c r="OEV4" s="11"/>
      <x:c r="OEW4" s="11"/>
      <x:c r="OEX4" s="11"/>
      <x:c r="OEY4" s="11"/>
      <x:c r="OEZ4" s="11"/>
      <x:c r="OFA4" s="11"/>
      <x:c r="OFB4" s="11"/>
      <x:c r="OFC4" s="11"/>
      <x:c r="OFD4" s="11"/>
      <x:c r="OFE4" s="11"/>
      <x:c r="OFF4" s="11"/>
      <x:c r="OFG4" s="11"/>
      <x:c r="OFH4" s="11"/>
      <x:c r="OFI4" s="11"/>
      <x:c r="OFJ4" s="11"/>
      <x:c r="OFK4" s="11"/>
      <x:c r="OFL4" s="11"/>
      <x:c r="OFM4" s="11"/>
      <x:c r="OFN4" s="11"/>
      <x:c r="OFO4" s="11"/>
      <x:c r="OFP4" s="11"/>
      <x:c r="OFQ4" s="11"/>
      <x:c r="OFR4" s="11"/>
      <x:c r="OFS4" s="11"/>
      <x:c r="OFT4" s="11"/>
      <x:c r="OFU4" s="11"/>
      <x:c r="OFV4" s="11"/>
      <x:c r="OFW4" s="11"/>
      <x:c r="OFX4" s="11"/>
      <x:c r="OFY4" s="11"/>
      <x:c r="OFZ4" s="11"/>
      <x:c r="OGA4" s="11"/>
      <x:c r="OGB4" s="11"/>
      <x:c r="OGC4" s="11"/>
      <x:c r="OGD4" s="11"/>
      <x:c r="OGE4" s="11"/>
      <x:c r="OGF4" s="11"/>
      <x:c r="OGG4" s="11"/>
      <x:c r="OGH4" s="11"/>
      <x:c r="OGI4" s="11"/>
      <x:c r="OGJ4" s="11"/>
      <x:c r="OGK4" s="11"/>
      <x:c r="OGL4" s="11"/>
      <x:c r="OGM4" s="11"/>
      <x:c r="OGN4" s="11"/>
      <x:c r="OGO4" s="11"/>
      <x:c r="OGP4" s="11"/>
      <x:c r="OGQ4" s="11"/>
      <x:c r="OGR4" s="11"/>
      <x:c r="OGS4" s="11"/>
      <x:c r="OGT4" s="11"/>
      <x:c r="OGU4" s="11"/>
      <x:c r="OGV4" s="11"/>
      <x:c r="OGW4" s="11"/>
      <x:c r="OGX4" s="11"/>
      <x:c r="OGY4" s="11"/>
      <x:c r="OGZ4" s="11"/>
      <x:c r="OHA4" s="11"/>
      <x:c r="OHB4" s="11"/>
      <x:c r="OHC4" s="11"/>
      <x:c r="OHD4" s="11"/>
      <x:c r="OHE4" s="11"/>
      <x:c r="OHF4" s="11"/>
      <x:c r="OHG4" s="11"/>
      <x:c r="OHH4" s="11"/>
      <x:c r="OHI4" s="11"/>
      <x:c r="OHJ4" s="11"/>
      <x:c r="OHK4" s="11"/>
      <x:c r="OHL4" s="11"/>
      <x:c r="OHM4" s="11"/>
      <x:c r="OHN4" s="11"/>
      <x:c r="OHO4" s="11"/>
      <x:c r="OHP4" s="11"/>
      <x:c r="OHQ4" s="11"/>
      <x:c r="OHR4" s="11"/>
      <x:c r="OHS4" s="11"/>
      <x:c r="OHT4" s="11"/>
      <x:c r="OHU4" s="11"/>
      <x:c r="OHV4" s="11"/>
      <x:c r="OHW4" s="11"/>
      <x:c r="OHX4" s="11"/>
      <x:c r="OHY4" s="11"/>
      <x:c r="OHZ4" s="11"/>
      <x:c r="OIA4" s="11"/>
      <x:c r="OIB4" s="11"/>
      <x:c r="OIC4" s="11"/>
      <x:c r="OID4" s="11"/>
      <x:c r="OIE4" s="11"/>
      <x:c r="OIF4" s="11"/>
      <x:c r="OIG4" s="11"/>
      <x:c r="OIH4" s="11"/>
      <x:c r="OII4" s="11"/>
      <x:c r="OIJ4" s="11"/>
      <x:c r="OIK4" s="11"/>
      <x:c r="OIL4" s="11"/>
      <x:c r="OIM4" s="11"/>
      <x:c r="OIN4" s="11"/>
      <x:c r="OIO4" s="11"/>
      <x:c r="OIP4" s="11"/>
      <x:c r="OIQ4" s="11"/>
      <x:c r="OIR4" s="11"/>
      <x:c r="OIS4" s="11"/>
      <x:c r="OIT4" s="11"/>
      <x:c r="OIU4" s="11"/>
      <x:c r="OIV4" s="11"/>
      <x:c r="OIW4" s="11"/>
      <x:c r="OIX4" s="11"/>
      <x:c r="OIY4" s="11"/>
      <x:c r="OIZ4" s="11"/>
      <x:c r="OJA4" s="11"/>
      <x:c r="OJB4" s="11"/>
      <x:c r="OJC4" s="11"/>
      <x:c r="OJD4" s="11"/>
      <x:c r="OJE4" s="11"/>
      <x:c r="OJF4" s="11"/>
      <x:c r="OJG4" s="11"/>
      <x:c r="OJH4" s="11"/>
      <x:c r="OJI4" s="11"/>
      <x:c r="OJJ4" s="11"/>
      <x:c r="OJK4" s="11"/>
      <x:c r="OJL4" s="11"/>
      <x:c r="OJM4" s="11"/>
      <x:c r="OJN4" s="11"/>
      <x:c r="OJO4" s="11"/>
      <x:c r="OJP4" s="11"/>
      <x:c r="OJQ4" s="11"/>
      <x:c r="OJR4" s="11"/>
      <x:c r="OJS4" s="11"/>
      <x:c r="OJT4" s="11"/>
      <x:c r="OJU4" s="11"/>
      <x:c r="OJV4" s="11"/>
      <x:c r="OJW4" s="11"/>
      <x:c r="OJX4" s="11"/>
      <x:c r="OJY4" s="11"/>
      <x:c r="OJZ4" s="11"/>
      <x:c r="OKA4" s="11"/>
      <x:c r="OKB4" s="11"/>
      <x:c r="OKC4" s="11"/>
      <x:c r="OKD4" s="11"/>
      <x:c r="OKE4" s="11"/>
      <x:c r="OKF4" s="11"/>
      <x:c r="OKG4" s="11"/>
      <x:c r="OKH4" s="11"/>
      <x:c r="OKI4" s="11"/>
      <x:c r="OKJ4" s="11"/>
      <x:c r="OKK4" s="11"/>
      <x:c r="OKL4" s="11"/>
      <x:c r="OKM4" s="11"/>
      <x:c r="OKN4" s="11"/>
      <x:c r="OKO4" s="11"/>
      <x:c r="OKP4" s="11"/>
      <x:c r="OKQ4" s="11"/>
      <x:c r="OKR4" s="11"/>
      <x:c r="OKS4" s="11"/>
      <x:c r="OKT4" s="11"/>
      <x:c r="OKU4" s="11"/>
      <x:c r="OKV4" s="11"/>
      <x:c r="OKW4" s="11"/>
      <x:c r="OKX4" s="11"/>
      <x:c r="OKY4" s="11"/>
      <x:c r="OKZ4" s="11"/>
      <x:c r="OLA4" s="11"/>
      <x:c r="OLB4" s="11"/>
      <x:c r="OLC4" s="11"/>
      <x:c r="OLD4" s="11"/>
      <x:c r="OLE4" s="11"/>
      <x:c r="OLF4" s="11"/>
      <x:c r="OLG4" s="11"/>
      <x:c r="OLH4" s="11"/>
      <x:c r="OLI4" s="11"/>
      <x:c r="OLJ4" s="11"/>
      <x:c r="OLK4" s="11"/>
      <x:c r="OLL4" s="11"/>
      <x:c r="OLM4" s="11"/>
      <x:c r="OLN4" s="11"/>
      <x:c r="OLO4" s="11"/>
      <x:c r="OLP4" s="11"/>
      <x:c r="OLQ4" s="11"/>
      <x:c r="OLR4" s="11"/>
      <x:c r="OLS4" s="11"/>
      <x:c r="OLT4" s="11"/>
      <x:c r="OLU4" s="11"/>
      <x:c r="OLV4" s="11"/>
      <x:c r="OLW4" s="11"/>
      <x:c r="OLX4" s="11"/>
      <x:c r="OLY4" s="11"/>
      <x:c r="OLZ4" s="11"/>
      <x:c r="OMA4" s="11"/>
      <x:c r="OMB4" s="11"/>
      <x:c r="OMC4" s="11"/>
      <x:c r="OMD4" s="11"/>
      <x:c r="OME4" s="11"/>
      <x:c r="OMF4" s="11"/>
      <x:c r="OMG4" s="11"/>
      <x:c r="OMH4" s="11"/>
      <x:c r="OMI4" s="11"/>
      <x:c r="OMJ4" s="11"/>
      <x:c r="OMK4" s="11"/>
      <x:c r="OML4" s="11"/>
      <x:c r="OMM4" s="11"/>
      <x:c r="OMN4" s="11"/>
      <x:c r="OMO4" s="11"/>
      <x:c r="OMP4" s="11"/>
      <x:c r="OMQ4" s="11"/>
      <x:c r="OMR4" s="11"/>
      <x:c r="OMS4" s="11"/>
      <x:c r="OMT4" s="11"/>
      <x:c r="OMU4" s="11"/>
      <x:c r="OMV4" s="11"/>
      <x:c r="OMW4" s="11"/>
      <x:c r="OMX4" s="11"/>
      <x:c r="OMY4" s="11"/>
      <x:c r="OMZ4" s="11"/>
      <x:c r="ONA4" s="11"/>
      <x:c r="ONB4" s="11"/>
      <x:c r="ONC4" s="11"/>
      <x:c r="OND4" s="11"/>
      <x:c r="ONE4" s="11"/>
      <x:c r="ONF4" s="11"/>
      <x:c r="ONG4" s="11"/>
      <x:c r="ONH4" s="11"/>
      <x:c r="ONI4" s="11"/>
      <x:c r="ONJ4" s="11"/>
      <x:c r="ONK4" s="11"/>
      <x:c r="ONL4" s="11"/>
      <x:c r="ONM4" s="11"/>
      <x:c r="ONN4" s="11"/>
      <x:c r="ONO4" s="11"/>
      <x:c r="ONP4" s="11"/>
      <x:c r="ONQ4" s="11"/>
      <x:c r="ONR4" s="11"/>
      <x:c r="ONS4" s="11"/>
      <x:c r="ONT4" s="11"/>
      <x:c r="ONU4" s="11"/>
      <x:c r="ONV4" s="11"/>
      <x:c r="ONW4" s="11"/>
      <x:c r="ONX4" s="11"/>
      <x:c r="ONY4" s="11"/>
      <x:c r="ONZ4" s="11"/>
      <x:c r="OOA4" s="11"/>
      <x:c r="OOB4" s="11"/>
      <x:c r="OOC4" s="11"/>
      <x:c r="OOD4" s="11"/>
      <x:c r="OOE4" s="11"/>
      <x:c r="OOF4" s="11"/>
      <x:c r="OOG4" s="11"/>
      <x:c r="OOH4" s="11"/>
      <x:c r="OOI4" s="11"/>
      <x:c r="OOJ4" s="11"/>
      <x:c r="OOK4" s="11"/>
      <x:c r="OOL4" s="11"/>
      <x:c r="OOM4" s="11"/>
      <x:c r="OON4" s="11"/>
      <x:c r="OOO4" s="11"/>
      <x:c r="OOP4" s="11"/>
      <x:c r="OOQ4" s="11"/>
      <x:c r="OOR4" s="11"/>
      <x:c r="OOS4" s="11"/>
      <x:c r="OOT4" s="11"/>
      <x:c r="OOU4" s="11"/>
      <x:c r="OOV4" s="11"/>
      <x:c r="OOW4" s="11"/>
      <x:c r="OOX4" s="11"/>
      <x:c r="OOY4" s="11"/>
      <x:c r="OOZ4" s="11"/>
      <x:c r="OPA4" s="11"/>
      <x:c r="OPB4" s="11"/>
      <x:c r="OPC4" s="11"/>
      <x:c r="OPD4" s="11"/>
      <x:c r="OPE4" s="11"/>
      <x:c r="OPF4" s="11"/>
      <x:c r="OPG4" s="11"/>
      <x:c r="OPH4" s="11"/>
      <x:c r="OPI4" s="11"/>
      <x:c r="OPJ4" s="11"/>
      <x:c r="OPK4" s="11"/>
      <x:c r="OPL4" s="11"/>
      <x:c r="OPM4" s="11"/>
      <x:c r="OPN4" s="11"/>
      <x:c r="OPO4" s="11"/>
      <x:c r="OPP4" s="11"/>
      <x:c r="OPQ4" s="11"/>
      <x:c r="OPR4" s="11"/>
      <x:c r="OPS4" s="11"/>
      <x:c r="OPT4" s="11"/>
      <x:c r="OPU4" s="11"/>
      <x:c r="OPV4" s="11"/>
      <x:c r="OPW4" s="11"/>
      <x:c r="OPX4" s="11"/>
      <x:c r="OPY4" s="11"/>
      <x:c r="OPZ4" s="11"/>
      <x:c r="OQA4" s="11"/>
      <x:c r="OQB4" s="11"/>
      <x:c r="OQC4" s="11"/>
      <x:c r="OQD4" s="11"/>
      <x:c r="OQE4" s="11"/>
      <x:c r="OQF4" s="11"/>
      <x:c r="OQG4" s="11"/>
      <x:c r="OQH4" s="11"/>
      <x:c r="OQI4" s="11"/>
      <x:c r="OQJ4" s="11"/>
      <x:c r="OQK4" s="11"/>
      <x:c r="OQL4" s="11"/>
      <x:c r="OQM4" s="11"/>
      <x:c r="OQN4" s="11"/>
      <x:c r="OQO4" s="11"/>
      <x:c r="OQP4" s="11"/>
      <x:c r="OQQ4" s="11"/>
      <x:c r="OQR4" s="11"/>
      <x:c r="OQS4" s="11"/>
      <x:c r="OQT4" s="11"/>
      <x:c r="OQU4" s="11"/>
      <x:c r="OQV4" s="11"/>
      <x:c r="OQW4" s="11"/>
      <x:c r="OQX4" s="11"/>
      <x:c r="OQY4" s="11"/>
      <x:c r="OQZ4" s="11"/>
      <x:c r="ORA4" s="11"/>
      <x:c r="ORB4" s="11"/>
      <x:c r="ORC4" s="11"/>
      <x:c r="ORD4" s="11"/>
      <x:c r="ORE4" s="11"/>
      <x:c r="ORF4" s="11"/>
      <x:c r="ORG4" s="11"/>
      <x:c r="ORH4" s="11"/>
      <x:c r="ORI4" s="11"/>
      <x:c r="ORJ4" s="11"/>
      <x:c r="ORK4" s="11"/>
      <x:c r="ORL4" s="11"/>
      <x:c r="ORM4" s="11"/>
      <x:c r="ORN4" s="11"/>
      <x:c r="ORO4" s="11"/>
      <x:c r="ORP4" s="11"/>
      <x:c r="ORQ4" s="11"/>
      <x:c r="ORR4" s="11"/>
      <x:c r="ORS4" s="11"/>
      <x:c r="ORT4" s="11"/>
      <x:c r="ORU4" s="11"/>
      <x:c r="ORV4" s="11"/>
      <x:c r="ORW4" s="11"/>
      <x:c r="ORX4" s="11"/>
      <x:c r="ORY4" s="11"/>
      <x:c r="ORZ4" s="11"/>
      <x:c r="OSA4" s="11"/>
      <x:c r="OSB4" s="11"/>
      <x:c r="OSC4" s="11"/>
      <x:c r="OSD4" s="11"/>
      <x:c r="OSE4" s="11"/>
      <x:c r="OSF4" s="11"/>
      <x:c r="OSG4" s="11"/>
      <x:c r="OSH4" s="11"/>
      <x:c r="OSI4" s="11"/>
      <x:c r="OSJ4" s="11"/>
      <x:c r="OSK4" s="11"/>
      <x:c r="OSL4" s="11"/>
      <x:c r="OSM4" s="11"/>
      <x:c r="OSN4" s="11"/>
      <x:c r="OSO4" s="11"/>
      <x:c r="OSP4" s="11"/>
      <x:c r="OSQ4" s="11"/>
      <x:c r="OSR4" s="11"/>
      <x:c r="OSS4" s="11"/>
      <x:c r="OST4" s="11"/>
      <x:c r="OSU4" s="11"/>
      <x:c r="OSV4" s="11"/>
      <x:c r="OSW4" s="11"/>
      <x:c r="OSX4" s="11"/>
      <x:c r="OSY4" s="11"/>
      <x:c r="OSZ4" s="11"/>
      <x:c r="OTA4" s="11"/>
      <x:c r="OTB4" s="11"/>
      <x:c r="OTC4" s="11"/>
      <x:c r="OTD4" s="11"/>
      <x:c r="OTE4" s="11"/>
      <x:c r="OTF4" s="11"/>
      <x:c r="OTG4" s="11"/>
      <x:c r="OTH4" s="11"/>
      <x:c r="OTI4" s="11"/>
      <x:c r="OTJ4" s="11"/>
      <x:c r="OTK4" s="11"/>
      <x:c r="OTL4" s="11"/>
      <x:c r="OTM4" s="11"/>
      <x:c r="OTN4" s="11"/>
      <x:c r="OTO4" s="11"/>
      <x:c r="OTP4" s="11"/>
      <x:c r="OTQ4" s="11"/>
      <x:c r="OTR4" s="11"/>
      <x:c r="OTS4" s="11"/>
      <x:c r="OTT4" s="11"/>
      <x:c r="OTU4" s="11"/>
      <x:c r="OTV4" s="11"/>
      <x:c r="OTW4" s="11"/>
      <x:c r="OTX4" s="11"/>
      <x:c r="OTY4" s="11"/>
      <x:c r="OTZ4" s="11"/>
      <x:c r="OUA4" s="11"/>
      <x:c r="OUB4" s="11"/>
      <x:c r="OUC4" s="11"/>
      <x:c r="OUD4" s="11"/>
      <x:c r="OUE4" s="11"/>
      <x:c r="OUF4" s="11"/>
      <x:c r="OUG4" s="11"/>
      <x:c r="OUH4" s="11"/>
      <x:c r="OUI4" s="11"/>
      <x:c r="OUJ4" s="11"/>
      <x:c r="OUK4" s="11"/>
      <x:c r="OUL4" s="11"/>
      <x:c r="OUM4" s="11"/>
      <x:c r="OUN4" s="11"/>
      <x:c r="OUO4" s="11"/>
      <x:c r="OUP4" s="11"/>
      <x:c r="OUQ4" s="11"/>
      <x:c r="OUR4" s="11"/>
      <x:c r="OUS4" s="11"/>
      <x:c r="OUT4" s="11"/>
      <x:c r="OUU4" s="11"/>
      <x:c r="OUV4" s="11"/>
      <x:c r="OUW4" s="11"/>
      <x:c r="OUX4" s="11"/>
      <x:c r="OUY4" s="11"/>
      <x:c r="OUZ4" s="11"/>
      <x:c r="OVA4" s="11"/>
      <x:c r="OVB4" s="11"/>
      <x:c r="OVC4" s="11"/>
      <x:c r="OVD4" s="11"/>
      <x:c r="OVE4" s="11"/>
      <x:c r="OVF4" s="11"/>
      <x:c r="OVG4" s="11"/>
      <x:c r="OVH4" s="11"/>
      <x:c r="OVI4" s="11"/>
      <x:c r="OVJ4" s="11"/>
      <x:c r="OVK4" s="11"/>
      <x:c r="OVL4" s="11"/>
      <x:c r="OVM4" s="11"/>
      <x:c r="OVN4" s="11"/>
      <x:c r="OVO4" s="11"/>
      <x:c r="OVP4" s="11"/>
      <x:c r="OVQ4" s="11"/>
      <x:c r="OVR4" s="11"/>
      <x:c r="OVS4" s="11"/>
      <x:c r="OVT4" s="11"/>
      <x:c r="OVU4" s="11"/>
      <x:c r="OVV4" s="11"/>
      <x:c r="OVW4" s="11"/>
      <x:c r="OVX4" s="11"/>
      <x:c r="OVY4" s="11"/>
      <x:c r="OVZ4" s="11"/>
      <x:c r="OWA4" s="11"/>
      <x:c r="OWB4" s="11"/>
      <x:c r="OWC4" s="11"/>
      <x:c r="OWD4" s="11"/>
      <x:c r="OWE4" s="11"/>
      <x:c r="OWF4" s="11"/>
      <x:c r="OWG4" s="11"/>
      <x:c r="OWH4" s="11"/>
      <x:c r="OWI4" s="11"/>
      <x:c r="OWJ4" s="11"/>
      <x:c r="OWK4" s="11"/>
      <x:c r="OWL4" s="11"/>
      <x:c r="OWM4" s="11"/>
      <x:c r="OWN4" s="11"/>
      <x:c r="OWO4" s="11"/>
      <x:c r="OWP4" s="11"/>
      <x:c r="OWQ4" s="11"/>
      <x:c r="OWR4" s="11"/>
      <x:c r="OWS4" s="11"/>
      <x:c r="OWT4" s="11"/>
      <x:c r="OWU4" s="11"/>
      <x:c r="OWV4" s="11"/>
      <x:c r="OWW4" s="11"/>
      <x:c r="OWX4" s="11"/>
      <x:c r="OWY4" s="11"/>
      <x:c r="OWZ4" s="11"/>
      <x:c r="OXA4" s="11"/>
      <x:c r="OXB4" s="11"/>
      <x:c r="OXC4" s="11"/>
      <x:c r="OXD4" s="11"/>
      <x:c r="OXE4" s="11"/>
      <x:c r="OXF4" s="11"/>
      <x:c r="OXG4" s="11"/>
      <x:c r="OXH4" s="11"/>
      <x:c r="OXI4" s="11"/>
      <x:c r="OXJ4" s="11"/>
      <x:c r="OXK4" s="11"/>
      <x:c r="OXL4" s="11"/>
      <x:c r="OXM4" s="11"/>
      <x:c r="OXN4" s="11"/>
      <x:c r="OXO4" s="11"/>
      <x:c r="OXP4" s="11"/>
      <x:c r="OXQ4" s="11"/>
      <x:c r="OXR4" s="11"/>
      <x:c r="OXS4" s="11"/>
      <x:c r="OXT4" s="11"/>
      <x:c r="OXU4" s="11"/>
      <x:c r="OXV4" s="11"/>
      <x:c r="OXW4" s="11"/>
      <x:c r="OXX4" s="11"/>
      <x:c r="OXY4" s="11"/>
      <x:c r="OXZ4" s="11"/>
      <x:c r="OYA4" s="11"/>
      <x:c r="OYB4" s="11"/>
      <x:c r="OYC4" s="11"/>
      <x:c r="OYD4" s="11"/>
      <x:c r="OYE4" s="11"/>
      <x:c r="OYF4" s="11"/>
      <x:c r="OYG4" s="11"/>
      <x:c r="OYH4" s="11"/>
      <x:c r="OYI4" s="11"/>
      <x:c r="OYJ4" s="11"/>
      <x:c r="OYK4" s="11"/>
      <x:c r="OYL4" s="11"/>
      <x:c r="OYM4" s="11"/>
      <x:c r="OYN4" s="11"/>
      <x:c r="OYO4" s="11"/>
      <x:c r="OYP4" s="11"/>
      <x:c r="OYQ4" s="11"/>
      <x:c r="OYR4" s="11"/>
      <x:c r="OYS4" s="11"/>
      <x:c r="OYT4" s="11"/>
      <x:c r="OYU4" s="11"/>
      <x:c r="OYV4" s="11"/>
      <x:c r="OYW4" s="11"/>
      <x:c r="OYX4" s="11"/>
      <x:c r="OYY4" s="11"/>
      <x:c r="OYZ4" s="11"/>
      <x:c r="OZA4" s="11"/>
      <x:c r="OZB4" s="11"/>
      <x:c r="OZC4" s="11"/>
      <x:c r="OZD4" s="11"/>
      <x:c r="OZE4" s="11"/>
      <x:c r="OZF4" s="11"/>
      <x:c r="OZG4" s="11"/>
      <x:c r="OZH4" s="11"/>
      <x:c r="OZI4" s="11"/>
      <x:c r="OZJ4" s="11"/>
      <x:c r="OZK4" s="11"/>
      <x:c r="OZL4" s="11"/>
      <x:c r="OZM4" s="11"/>
      <x:c r="OZN4" s="11"/>
      <x:c r="OZO4" s="11"/>
      <x:c r="OZP4" s="11"/>
      <x:c r="OZQ4" s="11"/>
      <x:c r="OZR4" s="11"/>
      <x:c r="OZS4" s="11"/>
      <x:c r="OZT4" s="11"/>
      <x:c r="OZU4" s="11"/>
      <x:c r="OZV4" s="11"/>
      <x:c r="OZW4" s="11"/>
      <x:c r="OZX4" s="11"/>
      <x:c r="OZY4" s="11"/>
      <x:c r="OZZ4" s="11"/>
      <x:c r="PAA4" s="11"/>
      <x:c r="PAB4" s="11"/>
      <x:c r="PAC4" s="11"/>
      <x:c r="PAD4" s="11"/>
      <x:c r="PAE4" s="11"/>
      <x:c r="PAF4" s="11"/>
      <x:c r="PAG4" s="11"/>
      <x:c r="PAH4" s="11"/>
      <x:c r="PAI4" s="11"/>
      <x:c r="PAJ4" s="11"/>
      <x:c r="PAK4" s="11"/>
      <x:c r="PAL4" s="11"/>
      <x:c r="PAM4" s="11"/>
      <x:c r="PAN4" s="11"/>
      <x:c r="PAO4" s="11"/>
      <x:c r="PAP4" s="11"/>
      <x:c r="PAQ4" s="11"/>
      <x:c r="PAR4" s="11"/>
      <x:c r="PAS4" s="11"/>
      <x:c r="PAT4" s="11"/>
      <x:c r="PAU4" s="11"/>
      <x:c r="PAV4" s="11"/>
      <x:c r="PAW4" s="11"/>
      <x:c r="PAX4" s="11"/>
      <x:c r="PAY4" s="11"/>
      <x:c r="PAZ4" s="11"/>
      <x:c r="PBA4" s="11"/>
      <x:c r="PBB4" s="11"/>
      <x:c r="PBC4" s="11"/>
      <x:c r="PBD4" s="11"/>
      <x:c r="PBE4" s="11"/>
      <x:c r="PBF4" s="11"/>
      <x:c r="PBG4" s="11"/>
      <x:c r="PBH4" s="11"/>
      <x:c r="PBI4" s="11"/>
      <x:c r="PBJ4" s="11"/>
      <x:c r="PBK4" s="11"/>
      <x:c r="PBL4" s="11"/>
      <x:c r="PBM4" s="11"/>
      <x:c r="PBN4" s="11"/>
      <x:c r="PBO4" s="11"/>
      <x:c r="PBP4" s="11"/>
      <x:c r="PBQ4" s="11"/>
      <x:c r="PBR4" s="11"/>
      <x:c r="PBS4" s="11"/>
      <x:c r="PBT4" s="11"/>
      <x:c r="PBU4" s="11"/>
      <x:c r="PBV4" s="11"/>
      <x:c r="PBW4" s="11"/>
      <x:c r="PBX4" s="11"/>
      <x:c r="PBY4" s="11"/>
      <x:c r="PBZ4" s="11"/>
      <x:c r="PCA4" s="11"/>
      <x:c r="PCB4" s="11"/>
      <x:c r="PCC4" s="11"/>
      <x:c r="PCD4" s="11"/>
      <x:c r="PCE4" s="11"/>
      <x:c r="PCF4" s="11"/>
      <x:c r="PCG4" s="11"/>
      <x:c r="PCH4" s="11"/>
      <x:c r="PCI4" s="11"/>
      <x:c r="PCJ4" s="11"/>
      <x:c r="PCK4" s="11"/>
      <x:c r="PCL4" s="11"/>
      <x:c r="PCM4" s="11"/>
      <x:c r="PCN4" s="11"/>
      <x:c r="PCO4" s="11"/>
      <x:c r="PCP4" s="11"/>
      <x:c r="PCQ4" s="11"/>
      <x:c r="PCR4" s="11"/>
      <x:c r="PCS4" s="11"/>
      <x:c r="PCT4" s="11"/>
      <x:c r="PCU4" s="11"/>
      <x:c r="PCV4" s="11"/>
      <x:c r="PCW4" s="11"/>
      <x:c r="PCX4" s="11"/>
      <x:c r="PCY4" s="11"/>
      <x:c r="PCZ4" s="11"/>
      <x:c r="PDA4" s="11"/>
      <x:c r="PDB4" s="11"/>
      <x:c r="PDC4" s="11"/>
      <x:c r="PDD4" s="11"/>
      <x:c r="PDE4" s="11"/>
      <x:c r="PDF4" s="11"/>
      <x:c r="PDG4" s="11"/>
      <x:c r="PDH4" s="11"/>
      <x:c r="PDI4" s="11"/>
      <x:c r="PDJ4" s="11"/>
      <x:c r="PDK4" s="11"/>
      <x:c r="PDL4" s="11"/>
      <x:c r="PDM4" s="11"/>
      <x:c r="PDN4" s="11"/>
      <x:c r="PDO4" s="11"/>
      <x:c r="PDP4" s="11"/>
      <x:c r="PDQ4" s="11"/>
      <x:c r="PDR4" s="11"/>
      <x:c r="PDS4" s="11"/>
      <x:c r="PDT4" s="11"/>
      <x:c r="PDU4" s="11"/>
      <x:c r="PDV4" s="11"/>
      <x:c r="PDW4" s="11"/>
      <x:c r="PDX4" s="11"/>
      <x:c r="PDY4" s="11"/>
      <x:c r="PDZ4" s="11"/>
      <x:c r="PEA4" s="11"/>
      <x:c r="PEB4" s="11"/>
      <x:c r="PEC4" s="11"/>
      <x:c r="PED4" s="11"/>
      <x:c r="PEE4" s="11"/>
      <x:c r="PEF4" s="11"/>
      <x:c r="PEG4" s="11"/>
      <x:c r="PEH4" s="11"/>
      <x:c r="PEI4" s="11"/>
      <x:c r="PEJ4" s="11"/>
      <x:c r="PEK4" s="11"/>
      <x:c r="PEL4" s="11"/>
      <x:c r="PEM4" s="11"/>
      <x:c r="PEN4" s="11"/>
      <x:c r="PEO4" s="11"/>
      <x:c r="PEP4" s="11"/>
      <x:c r="PEQ4" s="11"/>
      <x:c r="PER4" s="11"/>
      <x:c r="PES4" s="11"/>
      <x:c r="PET4" s="11"/>
      <x:c r="PEU4" s="11"/>
      <x:c r="PEV4" s="11"/>
      <x:c r="PEW4" s="11"/>
      <x:c r="PEX4" s="11"/>
      <x:c r="PEY4" s="11"/>
      <x:c r="PEZ4" s="11"/>
      <x:c r="PFA4" s="11"/>
      <x:c r="PFB4" s="11"/>
      <x:c r="PFC4" s="11"/>
      <x:c r="PFD4" s="11"/>
      <x:c r="PFE4" s="11"/>
      <x:c r="PFF4" s="11"/>
      <x:c r="PFG4" s="11"/>
      <x:c r="PFH4" s="11"/>
      <x:c r="PFI4" s="11"/>
      <x:c r="PFJ4" s="11"/>
      <x:c r="PFK4" s="11"/>
      <x:c r="PFL4" s="11"/>
      <x:c r="PFM4" s="11"/>
      <x:c r="PFN4" s="11"/>
      <x:c r="PFO4" s="11"/>
      <x:c r="PFP4" s="11"/>
      <x:c r="PFQ4" s="11"/>
      <x:c r="PFR4" s="11"/>
      <x:c r="PFS4" s="11"/>
      <x:c r="PFT4" s="11"/>
      <x:c r="PFU4" s="11"/>
      <x:c r="PFV4" s="11"/>
      <x:c r="PFW4" s="11"/>
      <x:c r="PFX4" s="11"/>
      <x:c r="PFY4" s="11"/>
      <x:c r="PFZ4" s="11"/>
      <x:c r="PGA4" s="11"/>
      <x:c r="PGB4" s="11"/>
      <x:c r="PGC4" s="11"/>
      <x:c r="PGD4" s="11"/>
      <x:c r="PGE4" s="11"/>
      <x:c r="PGF4" s="11"/>
      <x:c r="PGG4" s="11"/>
      <x:c r="PGH4" s="11"/>
      <x:c r="PGI4" s="11"/>
      <x:c r="PGJ4" s="11"/>
      <x:c r="PGK4" s="11"/>
      <x:c r="PGL4" s="11"/>
      <x:c r="PGM4" s="11"/>
      <x:c r="PGN4" s="11"/>
      <x:c r="PGO4" s="11"/>
      <x:c r="PGP4" s="11"/>
      <x:c r="PGQ4" s="11"/>
      <x:c r="PGR4" s="11"/>
      <x:c r="PGS4" s="11"/>
      <x:c r="PGT4" s="11"/>
      <x:c r="PGU4" s="11"/>
      <x:c r="PGV4" s="11"/>
      <x:c r="PGW4" s="11"/>
      <x:c r="PGX4" s="11"/>
      <x:c r="PGY4" s="11"/>
      <x:c r="PGZ4" s="11"/>
      <x:c r="PHA4" s="11"/>
      <x:c r="PHB4" s="11"/>
      <x:c r="PHC4" s="11"/>
      <x:c r="PHD4" s="11"/>
      <x:c r="PHE4" s="11"/>
      <x:c r="PHF4" s="11"/>
      <x:c r="PHG4" s="11"/>
      <x:c r="PHH4" s="11"/>
      <x:c r="PHI4" s="11"/>
      <x:c r="PHJ4" s="11"/>
      <x:c r="PHK4" s="11"/>
      <x:c r="PHL4" s="11"/>
      <x:c r="PHM4" s="11"/>
      <x:c r="PHN4" s="11"/>
      <x:c r="PHO4" s="11"/>
      <x:c r="PHP4" s="11"/>
      <x:c r="PHQ4" s="11"/>
      <x:c r="PHR4" s="11"/>
      <x:c r="PHS4" s="11"/>
      <x:c r="PHT4" s="11"/>
      <x:c r="PHU4" s="11"/>
      <x:c r="PHV4" s="11"/>
      <x:c r="PHW4" s="11"/>
      <x:c r="PHX4" s="11"/>
      <x:c r="PHY4" s="11"/>
      <x:c r="PHZ4" s="11"/>
      <x:c r="PIA4" s="11"/>
      <x:c r="PIB4" s="11"/>
      <x:c r="PIC4" s="11"/>
      <x:c r="PID4" s="11"/>
      <x:c r="PIE4" s="11"/>
      <x:c r="PIF4" s="11"/>
      <x:c r="PIG4" s="11"/>
      <x:c r="PIH4" s="11"/>
      <x:c r="PII4" s="11"/>
      <x:c r="PIJ4" s="11"/>
      <x:c r="PIK4" s="11"/>
      <x:c r="PIL4" s="11"/>
      <x:c r="PIM4" s="11"/>
      <x:c r="PIN4" s="11"/>
      <x:c r="PIO4" s="11"/>
      <x:c r="PIP4" s="11"/>
      <x:c r="PIQ4" s="11"/>
      <x:c r="PIR4" s="11"/>
      <x:c r="PIS4" s="11"/>
      <x:c r="PIT4" s="11"/>
      <x:c r="PIU4" s="11"/>
      <x:c r="PIV4" s="11"/>
      <x:c r="PIW4" s="11"/>
      <x:c r="PIX4" s="11"/>
      <x:c r="PIY4" s="11"/>
      <x:c r="PIZ4" s="11"/>
      <x:c r="PJA4" s="11"/>
      <x:c r="PJB4" s="11"/>
      <x:c r="PJC4" s="11"/>
      <x:c r="PJD4" s="11"/>
      <x:c r="PJE4" s="11"/>
      <x:c r="PJF4" s="11"/>
      <x:c r="PJG4" s="11"/>
      <x:c r="PJH4" s="11"/>
      <x:c r="PJI4" s="11"/>
      <x:c r="PJJ4" s="11"/>
      <x:c r="PJK4" s="11"/>
      <x:c r="PJL4" s="11"/>
      <x:c r="PJM4" s="11"/>
      <x:c r="PJN4" s="11"/>
      <x:c r="PJO4" s="11"/>
      <x:c r="PJP4" s="11"/>
      <x:c r="PJQ4" s="11"/>
      <x:c r="PJR4" s="11"/>
      <x:c r="PJS4" s="11"/>
      <x:c r="PJT4" s="11"/>
      <x:c r="PJU4" s="11"/>
      <x:c r="PJV4" s="11"/>
      <x:c r="PJW4" s="11"/>
      <x:c r="PJX4" s="11"/>
      <x:c r="PJY4" s="11"/>
      <x:c r="PJZ4" s="11"/>
      <x:c r="PKA4" s="11"/>
      <x:c r="PKB4" s="11"/>
      <x:c r="PKC4" s="11"/>
      <x:c r="PKD4" s="11"/>
      <x:c r="PKE4" s="11"/>
      <x:c r="PKF4" s="11"/>
      <x:c r="PKG4" s="11"/>
      <x:c r="PKH4" s="11"/>
      <x:c r="PKI4" s="11"/>
      <x:c r="PKJ4" s="11"/>
      <x:c r="PKK4" s="11"/>
      <x:c r="PKL4" s="11"/>
      <x:c r="PKM4" s="11"/>
      <x:c r="PKN4" s="11"/>
      <x:c r="PKO4" s="11"/>
      <x:c r="PKP4" s="11"/>
      <x:c r="PKQ4" s="11"/>
      <x:c r="PKR4" s="11"/>
      <x:c r="PKS4" s="11"/>
      <x:c r="PKT4" s="11"/>
      <x:c r="PKU4" s="11"/>
      <x:c r="PKV4" s="11"/>
      <x:c r="PKW4" s="11"/>
      <x:c r="PKX4" s="11"/>
      <x:c r="PKY4" s="11"/>
      <x:c r="PKZ4" s="11"/>
      <x:c r="PLA4" s="11"/>
      <x:c r="PLB4" s="11"/>
      <x:c r="PLC4" s="11"/>
      <x:c r="PLD4" s="11"/>
      <x:c r="PLE4" s="11"/>
      <x:c r="PLF4" s="11"/>
      <x:c r="PLG4" s="11"/>
      <x:c r="PLH4" s="11"/>
      <x:c r="PLI4" s="11"/>
      <x:c r="PLJ4" s="11"/>
      <x:c r="PLK4" s="11"/>
      <x:c r="PLL4" s="11"/>
      <x:c r="PLM4" s="11"/>
      <x:c r="PLN4" s="11"/>
      <x:c r="PLO4" s="11"/>
      <x:c r="PLP4" s="11"/>
      <x:c r="PLQ4" s="11"/>
      <x:c r="PLR4" s="11"/>
      <x:c r="PLS4" s="11"/>
      <x:c r="PLT4" s="11"/>
      <x:c r="PLU4" s="11"/>
      <x:c r="PLV4" s="11"/>
      <x:c r="PLW4" s="11"/>
      <x:c r="PLX4" s="11"/>
      <x:c r="PLY4" s="11"/>
      <x:c r="PLZ4" s="11"/>
      <x:c r="PMA4" s="11"/>
      <x:c r="PMB4" s="11"/>
      <x:c r="PMC4" s="11"/>
      <x:c r="PMD4" s="11"/>
      <x:c r="PME4" s="11"/>
      <x:c r="PMF4" s="11"/>
      <x:c r="PMG4" s="11"/>
      <x:c r="PMH4" s="11"/>
      <x:c r="PMI4" s="11"/>
      <x:c r="PMJ4" s="11"/>
      <x:c r="PMK4" s="11"/>
      <x:c r="PML4" s="11"/>
      <x:c r="PMM4" s="11"/>
      <x:c r="PMN4" s="11"/>
      <x:c r="PMO4" s="11"/>
      <x:c r="PMP4" s="11"/>
      <x:c r="PMQ4" s="11"/>
      <x:c r="PMR4" s="11"/>
      <x:c r="PMS4" s="11"/>
      <x:c r="PMT4" s="11"/>
      <x:c r="PMU4" s="11"/>
      <x:c r="PMV4" s="11"/>
      <x:c r="PMW4" s="11"/>
      <x:c r="PMX4" s="11"/>
      <x:c r="PMY4" s="11"/>
      <x:c r="PMZ4" s="11"/>
      <x:c r="PNA4" s="11"/>
      <x:c r="PNB4" s="11"/>
      <x:c r="PNC4" s="11"/>
      <x:c r="PND4" s="11"/>
      <x:c r="PNE4" s="11"/>
      <x:c r="PNF4" s="11"/>
      <x:c r="PNG4" s="11"/>
      <x:c r="PNH4" s="11"/>
      <x:c r="PNI4" s="11"/>
      <x:c r="PNJ4" s="11"/>
      <x:c r="PNK4" s="11"/>
      <x:c r="PNL4" s="11"/>
      <x:c r="PNM4" s="11"/>
      <x:c r="PNN4" s="11"/>
      <x:c r="PNO4" s="11"/>
      <x:c r="PNP4" s="11"/>
      <x:c r="PNQ4" s="11"/>
      <x:c r="PNR4" s="11"/>
      <x:c r="PNS4" s="11"/>
      <x:c r="PNT4" s="11"/>
      <x:c r="PNU4" s="11"/>
      <x:c r="PNV4" s="11"/>
      <x:c r="PNW4" s="11"/>
      <x:c r="PNX4" s="11"/>
      <x:c r="PNY4" s="11"/>
      <x:c r="PNZ4" s="11"/>
      <x:c r="POA4" s="11"/>
      <x:c r="POB4" s="11"/>
      <x:c r="POC4" s="11"/>
      <x:c r="POD4" s="11"/>
      <x:c r="POE4" s="11"/>
      <x:c r="POF4" s="11"/>
      <x:c r="POG4" s="11"/>
      <x:c r="POH4" s="11"/>
      <x:c r="POI4" s="11"/>
      <x:c r="POJ4" s="11"/>
      <x:c r="POK4" s="11"/>
      <x:c r="POL4" s="11"/>
      <x:c r="POM4" s="11"/>
      <x:c r="PON4" s="11"/>
      <x:c r="POO4" s="11"/>
      <x:c r="POP4" s="11"/>
      <x:c r="POQ4" s="11"/>
      <x:c r="POR4" s="11"/>
      <x:c r="POS4" s="11"/>
      <x:c r="POT4" s="11"/>
      <x:c r="POU4" s="11"/>
      <x:c r="POV4" s="11"/>
      <x:c r="POW4" s="11"/>
      <x:c r="POX4" s="11"/>
      <x:c r="POY4" s="11"/>
      <x:c r="POZ4" s="11"/>
      <x:c r="PPA4" s="11"/>
      <x:c r="PPB4" s="11"/>
      <x:c r="PPC4" s="11"/>
      <x:c r="PPD4" s="11"/>
      <x:c r="PPE4" s="11"/>
      <x:c r="PPF4" s="11"/>
      <x:c r="PPG4" s="11"/>
      <x:c r="PPH4" s="11"/>
      <x:c r="PPI4" s="11"/>
      <x:c r="PPJ4" s="11"/>
      <x:c r="PPK4" s="11"/>
      <x:c r="PPL4" s="11"/>
      <x:c r="PPM4" s="11"/>
      <x:c r="PPN4" s="11"/>
      <x:c r="PPO4" s="11"/>
      <x:c r="PPP4" s="11"/>
      <x:c r="PPQ4" s="11"/>
      <x:c r="PPR4" s="11"/>
      <x:c r="PPS4" s="11"/>
      <x:c r="PPT4" s="11"/>
      <x:c r="PPU4" s="11"/>
      <x:c r="PPV4" s="11"/>
      <x:c r="PPW4" s="11"/>
      <x:c r="PPX4" s="11"/>
      <x:c r="PPY4" s="11"/>
      <x:c r="PPZ4" s="11"/>
      <x:c r="PQA4" s="11"/>
      <x:c r="PQB4" s="11"/>
      <x:c r="PQC4" s="11"/>
      <x:c r="PQD4" s="11"/>
      <x:c r="PQE4" s="11"/>
      <x:c r="PQF4" s="11"/>
      <x:c r="PQG4" s="11"/>
      <x:c r="PQH4" s="11"/>
      <x:c r="PQI4" s="11"/>
      <x:c r="PQJ4" s="11"/>
      <x:c r="PQK4" s="11"/>
      <x:c r="PQL4" s="11"/>
      <x:c r="PQM4" s="11"/>
      <x:c r="PQN4" s="11"/>
      <x:c r="PQO4" s="11"/>
      <x:c r="PQP4" s="11"/>
      <x:c r="PQQ4" s="11"/>
      <x:c r="PQR4" s="11"/>
      <x:c r="PQS4" s="11"/>
      <x:c r="PQT4" s="11"/>
      <x:c r="PQU4" s="11"/>
      <x:c r="PQV4" s="11"/>
      <x:c r="PQW4" s="11"/>
      <x:c r="PQX4" s="11"/>
      <x:c r="PQY4" s="11"/>
      <x:c r="PQZ4" s="11"/>
      <x:c r="PRA4" s="11"/>
      <x:c r="PRB4" s="11"/>
      <x:c r="PRC4" s="11"/>
      <x:c r="PRD4" s="11"/>
      <x:c r="PRE4" s="11"/>
      <x:c r="PRF4" s="11"/>
      <x:c r="PRG4" s="11"/>
      <x:c r="PRH4" s="11"/>
      <x:c r="PRI4" s="11"/>
      <x:c r="PRJ4" s="11"/>
      <x:c r="PRK4" s="11"/>
      <x:c r="PRL4" s="11"/>
      <x:c r="PRM4" s="11"/>
      <x:c r="PRN4" s="11"/>
      <x:c r="PRO4" s="11"/>
      <x:c r="PRP4" s="11"/>
      <x:c r="PRQ4" s="11"/>
      <x:c r="PRR4" s="11"/>
      <x:c r="PRS4" s="11"/>
      <x:c r="PRT4" s="11"/>
      <x:c r="PRU4" s="11"/>
      <x:c r="PRV4" s="11"/>
      <x:c r="PRW4" s="11"/>
      <x:c r="PRX4" s="11"/>
      <x:c r="PRY4" s="11"/>
      <x:c r="PRZ4" s="11"/>
      <x:c r="PSA4" s="11"/>
      <x:c r="PSB4" s="11"/>
      <x:c r="PSC4" s="11"/>
      <x:c r="PSD4" s="11"/>
      <x:c r="PSE4" s="11"/>
      <x:c r="PSF4" s="11"/>
      <x:c r="PSG4" s="11"/>
      <x:c r="PSH4" s="11"/>
      <x:c r="PSI4" s="11"/>
      <x:c r="PSJ4" s="11"/>
      <x:c r="PSK4" s="11"/>
      <x:c r="PSL4" s="11"/>
      <x:c r="PSM4" s="11"/>
      <x:c r="PSN4" s="11"/>
      <x:c r="PSO4" s="11"/>
      <x:c r="PSP4" s="11"/>
      <x:c r="PSQ4" s="11"/>
      <x:c r="PSR4" s="11"/>
      <x:c r="PSS4" s="11"/>
      <x:c r="PST4" s="11"/>
      <x:c r="PSU4" s="11"/>
      <x:c r="PSV4" s="11"/>
      <x:c r="PSW4" s="11"/>
      <x:c r="PSX4" s="11"/>
      <x:c r="PSY4" s="11"/>
      <x:c r="PSZ4" s="11"/>
      <x:c r="PTA4" s="11"/>
      <x:c r="PTB4" s="11"/>
      <x:c r="PTC4" s="11"/>
      <x:c r="PTD4" s="11"/>
      <x:c r="PTE4" s="11"/>
      <x:c r="PTF4" s="11"/>
      <x:c r="PTG4" s="11"/>
      <x:c r="PTH4" s="11"/>
      <x:c r="PTI4" s="11"/>
      <x:c r="PTJ4" s="11"/>
      <x:c r="PTK4" s="11"/>
      <x:c r="PTL4" s="11"/>
      <x:c r="PTM4" s="11"/>
      <x:c r="PTN4" s="11"/>
      <x:c r="PTO4" s="11"/>
      <x:c r="PTP4" s="11"/>
      <x:c r="PTQ4" s="11"/>
      <x:c r="PTR4" s="11"/>
      <x:c r="PTS4" s="11"/>
      <x:c r="PTT4" s="11"/>
      <x:c r="PTU4" s="11"/>
      <x:c r="PTV4" s="11"/>
      <x:c r="PTW4" s="11"/>
      <x:c r="PTX4" s="11"/>
      <x:c r="PTY4" s="11"/>
      <x:c r="PTZ4" s="11"/>
      <x:c r="PUA4" s="11"/>
      <x:c r="PUB4" s="11"/>
      <x:c r="PUC4" s="11"/>
      <x:c r="PUD4" s="11"/>
      <x:c r="PUE4" s="11"/>
      <x:c r="PUF4" s="11"/>
      <x:c r="PUG4" s="11"/>
      <x:c r="PUH4" s="11"/>
      <x:c r="PUI4" s="11"/>
      <x:c r="PUJ4" s="11"/>
      <x:c r="PUK4" s="11"/>
      <x:c r="PUL4" s="11"/>
      <x:c r="PUM4" s="11"/>
      <x:c r="PUN4" s="11"/>
      <x:c r="PUO4" s="11"/>
      <x:c r="PUP4" s="11"/>
      <x:c r="PUQ4" s="11"/>
      <x:c r="PUR4" s="11"/>
      <x:c r="PUS4" s="11"/>
      <x:c r="PUT4" s="11"/>
      <x:c r="PUU4" s="11"/>
      <x:c r="PUV4" s="11"/>
      <x:c r="PUW4" s="11"/>
      <x:c r="PUX4" s="11"/>
      <x:c r="PUY4" s="11"/>
      <x:c r="PUZ4" s="11"/>
      <x:c r="PVA4" s="11"/>
      <x:c r="PVB4" s="11"/>
      <x:c r="PVC4" s="11"/>
      <x:c r="PVD4" s="11"/>
      <x:c r="PVE4" s="11"/>
      <x:c r="PVF4" s="11"/>
      <x:c r="PVG4" s="11"/>
      <x:c r="PVH4" s="11"/>
      <x:c r="PVI4" s="11"/>
      <x:c r="PVJ4" s="11"/>
      <x:c r="PVK4" s="11"/>
      <x:c r="PVL4" s="11"/>
      <x:c r="PVM4" s="11"/>
      <x:c r="PVN4" s="11"/>
      <x:c r="PVO4" s="11"/>
      <x:c r="PVP4" s="11"/>
      <x:c r="PVQ4" s="11"/>
      <x:c r="PVR4" s="11"/>
      <x:c r="PVS4" s="11"/>
      <x:c r="PVT4" s="11"/>
      <x:c r="PVU4" s="11"/>
      <x:c r="PVV4" s="11"/>
      <x:c r="PVW4" s="11"/>
      <x:c r="PVX4" s="11"/>
      <x:c r="PVY4" s="11"/>
      <x:c r="PVZ4" s="11"/>
      <x:c r="PWA4" s="11"/>
      <x:c r="PWB4" s="11"/>
      <x:c r="PWC4" s="11"/>
      <x:c r="PWD4" s="11"/>
      <x:c r="PWE4" s="11"/>
      <x:c r="PWF4" s="11"/>
      <x:c r="PWG4" s="11"/>
      <x:c r="PWH4" s="11"/>
      <x:c r="PWI4" s="11"/>
      <x:c r="PWJ4" s="11"/>
      <x:c r="PWK4" s="11"/>
      <x:c r="PWL4" s="11"/>
      <x:c r="PWM4" s="11"/>
      <x:c r="PWN4" s="11"/>
      <x:c r="PWO4" s="11"/>
      <x:c r="PWP4" s="11"/>
      <x:c r="PWQ4" s="11"/>
      <x:c r="PWR4" s="11"/>
      <x:c r="PWS4" s="11"/>
      <x:c r="PWT4" s="11"/>
      <x:c r="PWU4" s="11"/>
      <x:c r="PWV4" s="11"/>
      <x:c r="PWW4" s="11"/>
      <x:c r="PWX4" s="11"/>
      <x:c r="PWY4" s="11"/>
      <x:c r="PWZ4" s="11"/>
      <x:c r="PXA4" s="11"/>
      <x:c r="PXB4" s="11"/>
      <x:c r="PXC4" s="11"/>
      <x:c r="PXD4" s="11"/>
      <x:c r="PXE4" s="11"/>
      <x:c r="PXF4" s="11"/>
      <x:c r="PXG4" s="11"/>
      <x:c r="PXH4" s="11"/>
      <x:c r="PXI4" s="11"/>
      <x:c r="PXJ4" s="11"/>
      <x:c r="PXK4" s="11"/>
      <x:c r="PXL4" s="11"/>
      <x:c r="PXM4" s="11"/>
      <x:c r="PXN4" s="11"/>
      <x:c r="PXO4" s="11"/>
      <x:c r="PXP4" s="11"/>
      <x:c r="PXQ4" s="11"/>
      <x:c r="PXR4" s="11"/>
      <x:c r="PXS4" s="11"/>
      <x:c r="PXT4" s="11"/>
      <x:c r="PXU4" s="11"/>
      <x:c r="PXV4" s="11"/>
      <x:c r="PXW4" s="11"/>
      <x:c r="PXX4" s="11"/>
      <x:c r="PXY4" s="11"/>
      <x:c r="PXZ4" s="11"/>
      <x:c r="PYA4" s="11"/>
      <x:c r="PYB4" s="11"/>
      <x:c r="PYC4" s="11"/>
      <x:c r="PYD4" s="11"/>
      <x:c r="PYE4" s="11"/>
      <x:c r="PYF4" s="11"/>
      <x:c r="PYG4" s="11"/>
      <x:c r="PYH4" s="11"/>
      <x:c r="PYI4" s="11"/>
      <x:c r="PYJ4" s="11"/>
      <x:c r="PYK4" s="11"/>
      <x:c r="PYL4" s="11"/>
      <x:c r="PYM4" s="11"/>
      <x:c r="PYN4" s="11"/>
      <x:c r="PYO4" s="11"/>
      <x:c r="PYP4" s="11"/>
      <x:c r="PYQ4" s="11"/>
      <x:c r="PYR4" s="11"/>
      <x:c r="PYS4" s="11"/>
      <x:c r="PYT4" s="11"/>
      <x:c r="PYU4" s="11"/>
      <x:c r="PYV4" s="11"/>
      <x:c r="PYW4" s="11"/>
      <x:c r="PYX4" s="11"/>
      <x:c r="PYY4" s="11"/>
      <x:c r="PYZ4" s="11"/>
      <x:c r="PZA4" s="11"/>
      <x:c r="PZB4" s="11"/>
      <x:c r="PZC4" s="11"/>
      <x:c r="PZD4" s="11"/>
      <x:c r="PZE4" s="11"/>
      <x:c r="PZF4" s="11"/>
      <x:c r="PZG4" s="11"/>
      <x:c r="PZH4" s="11"/>
      <x:c r="PZI4" s="11"/>
      <x:c r="PZJ4" s="11"/>
      <x:c r="PZK4" s="11"/>
      <x:c r="PZL4" s="11"/>
      <x:c r="PZM4" s="11"/>
      <x:c r="PZN4" s="11"/>
      <x:c r="PZO4" s="11"/>
      <x:c r="PZP4" s="11"/>
      <x:c r="PZQ4" s="11"/>
      <x:c r="PZR4" s="11"/>
      <x:c r="PZS4" s="11"/>
      <x:c r="PZT4" s="11"/>
      <x:c r="PZU4" s="11"/>
      <x:c r="PZV4" s="11"/>
      <x:c r="PZW4" s="11"/>
      <x:c r="PZX4" s="11"/>
      <x:c r="PZY4" s="11"/>
      <x:c r="PZZ4" s="11"/>
      <x:c r="QAA4" s="11"/>
      <x:c r="QAB4" s="11"/>
      <x:c r="QAC4" s="11"/>
      <x:c r="QAD4" s="11"/>
      <x:c r="QAE4" s="11"/>
      <x:c r="QAF4" s="11"/>
      <x:c r="QAG4" s="11"/>
      <x:c r="QAH4" s="11"/>
      <x:c r="QAI4" s="11"/>
      <x:c r="QAJ4" s="11"/>
      <x:c r="QAK4" s="11"/>
      <x:c r="QAL4" s="11"/>
      <x:c r="QAM4" s="11"/>
      <x:c r="QAN4" s="11"/>
      <x:c r="QAO4" s="11"/>
      <x:c r="QAP4" s="11"/>
      <x:c r="QAQ4" s="11"/>
      <x:c r="QAR4" s="11"/>
      <x:c r="QAS4" s="11"/>
      <x:c r="QAT4" s="11"/>
      <x:c r="QAU4" s="11"/>
      <x:c r="QAV4" s="11"/>
      <x:c r="QAW4" s="11"/>
      <x:c r="QAX4" s="11"/>
      <x:c r="QAY4" s="11"/>
      <x:c r="QAZ4" s="11"/>
      <x:c r="QBA4" s="11"/>
      <x:c r="QBB4" s="11"/>
      <x:c r="QBC4" s="11"/>
      <x:c r="QBD4" s="11"/>
      <x:c r="QBE4" s="11"/>
      <x:c r="QBF4" s="11"/>
      <x:c r="QBG4" s="11"/>
      <x:c r="QBH4" s="11"/>
      <x:c r="QBI4" s="11"/>
      <x:c r="QBJ4" s="11"/>
      <x:c r="QBK4" s="11"/>
      <x:c r="QBL4" s="11"/>
      <x:c r="QBM4" s="11"/>
      <x:c r="QBN4" s="11"/>
      <x:c r="QBO4" s="11"/>
      <x:c r="QBP4" s="11"/>
      <x:c r="QBQ4" s="11"/>
      <x:c r="QBR4" s="11"/>
      <x:c r="QBS4" s="11"/>
      <x:c r="QBT4" s="11"/>
      <x:c r="QBU4" s="11"/>
      <x:c r="QBV4" s="11"/>
      <x:c r="QBW4" s="11"/>
      <x:c r="QBX4" s="11"/>
      <x:c r="QBY4" s="11"/>
      <x:c r="QBZ4" s="11"/>
      <x:c r="QCA4" s="11"/>
      <x:c r="QCB4" s="11"/>
      <x:c r="QCC4" s="11"/>
      <x:c r="QCD4" s="11"/>
      <x:c r="QCE4" s="11"/>
      <x:c r="QCF4" s="11"/>
      <x:c r="QCG4" s="11"/>
      <x:c r="QCH4" s="11"/>
      <x:c r="QCI4" s="11"/>
      <x:c r="QCJ4" s="11"/>
      <x:c r="QCK4" s="11"/>
      <x:c r="QCL4" s="11"/>
      <x:c r="QCM4" s="11"/>
      <x:c r="QCN4" s="11"/>
      <x:c r="QCO4" s="11"/>
      <x:c r="QCP4" s="11"/>
      <x:c r="QCQ4" s="11"/>
      <x:c r="QCR4" s="11"/>
      <x:c r="QCS4" s="11"/>
      <x:c r="QCT4" s="11"/>
      <x:c r="QCU4" s="11"/>
      <x:c r="QCV4" s="11"/>
      <x:c r="QCW4" s="11"/>
      <x:c r="QCX4" s="11"/>
      <x:c r="QCY4" s="11"/>
      <x:c r="QCZ4" s="11"/>
      <x:c r="QDA4" s="11"/>
      <x:c r="QDB4" s="11"/>
      <x:c r="QDC4" s="11"/>
      <x:c r="QDD4" s="11"/>
      <x:c r="QDE4" s="11"/>
      <x:c r="QDF4" s="11"/>
      <x:c r="QDG4" s="11"/>
      <x:c r="QDH4" s="11"/>
      <x:c r="QDI4" s="11"/>
      <x:c r="QDJ4" s="11"/>
      <x:c r="QDK4" s="11"/>
      <x:c r="QDL4" s="11"/>
      <x:c r="QDM4" s="11"/>
      <x:c r="QDN4" s="11"/>
      <x:c r="QDO4" s="11"/>
      <x:c r="QDP4" s="11"/>
      <x:c r="QDQ4" s="11"/>
      <x:c r="QDR4" s="11"/>
      <x:c r="QDS4" s="11"/>
      <x:c r="QDT4" s="11"/>
      <x:c r="QDU4" s="11"/>
      <x:c r="QDV4" s="11"/>
      <x:c r="QDW4" s="11"/>
      <x:c r="QDX4" s="11"/>
      <x:c r="QDY4" s="11"/>
      <x:c r="QDZ4" s="11"/>
      <x:c r="QEA4" s="11"/>
      <x:c r="QEB4" s="11"/>
      <x:c r="QEC4" s="11"/>
      <x:c r="QED4" s="11"/>
      <x:c r="QEE4" s="11"/>
      <x:c r="QEF4" s="11"/>
      <x:c r="QEG4" s="11"/>
      <x:c r="QEH4" s="11"/>
      <x:c r="QEI4" s="11"/>
      <x:c r="QEJ4" s="11"/>
      <x:c r="QEK4" s="11"/>
      <x:c r="QEL4" s="11"/>
      <x:c r="QEM4" s="11"/>
      <x:c r="QEN4" s="11"/>
      <x:c r="QEO4" s="11"/>
      <x:c r="QEP4" s="11"/>
      <x:c r="QEQ4" s="11"/>
      <x:c r="QER4" s="11"/>
      <x:c r="QES4" s="11"/>
      <x:c r="QET4" s="11"/>
      <x:c r="QEU4" s="11"/>
      <x:c r="QEV4" s="11"/>
      <x:c r="QEW4" s="11"/>
      <x:c r="QEX4" s="11"/>
      <x:c r="QEY4" s="11"/>
      <x:c r="QEZ4" s="11"/>
      <x:c r="QFA4" s="11"/>
      <x:c r="QFB4" s="11"/>
      <x:c r="QFC4" s="11"/>
      <x:c r="QFD4" s="11"/>
      <x:c r="QFE4" s="11"/>
      <x:c r="QFF4" s="11"/>
      <x:c r="QFG4" s="11"/>
      <x:c r="QFH4" s="11"/>
      <x:c r="QFI4" s="11"/>
      <x:c r="QFJ4" s="11"/>
      <x:c r="QFK4" s="11"/>
      <x:c r="QFL4" s="11"/>
      <x:c r="QFM4" s="11"/>
      <x:c r="QFN4" s="11"/>
      <x:c r="QFO4" s="11"/>
      <x:c r="QFP4" s="11"/>
      <x:c r="QFQ4" s="11"/>
      <x:c r="QFR4" s="11"/>
      <x:c r="QFS4" s="11"/>
      <x:c r="QFT4" s="11"/>
      <x:c r="QFU4" s="11"/>
      <x:c r="QFV4" s="11"/>
      <x:c r="QFW4" s="11"/>
      <x:c r="QFX4" s="11"/>
      <x:c r="QFY4" s="11"/>
      <x:c r="QFZ4" s="11"/>
      <x:c r="QGA4" s="11"/>
      <x:c r="QGB4" s="11"/>
      <x:c r="QGC4" s="11"/>
      <x:c r="QGD4" s="11"/>
      <x:c r="QGE4" s="11"/>
      <x:c r="QGF4" s="11"/>
      <x:c r="QGG4" s="11"/>
      <x:c r="QGH4" s="11"/>
      <x:c r="QGI4" s="11"/>
      <x:c r="QGJ4" s="11"/>
      <x:c r="QGK4" s="11"/>
      <x:c r="QGL4" s="11"/>
      <x:c r="QGM4" s="11"/>
      <x:c r="QGN4" s="11"/>
      <x:c r="QGO4" s="11"/>
      <x:c r="QGP4" s="11"/>
      <x:c r="QGQ4" s="11"/>
      <x:c r="QGR4" s="11"/>
      <x:c r="QGS4" s="11"/>
      <x:c r="QGT4" s="11"/>
      <x:c r="QGU4" s="11"/>
      <x:c r="QGV4" s="11"/>
      <x:c r="QGW4" s="11"/>
      <x:c r="QGX4" s="11"/>
      <x:c r="QGY4" s="11"/>
      <x:c r="QGZ4" s="11"/>
      <x:c r="QHA4" s="11"/>
      <x:c r="QHB4" s="11"/>
      <x:c r="QHC4" s="11"/>
      <x:c r="QHD4" s="11"/>
      <x:c r="QHE4" s="11"/>
      <x:c r="QHF4" s="11"/>
      <x:c r="QHG4" s="11"/>
      <x:c r="QHH4" s="11"/>
      <x:c r="QHI4" s="11"/>
      <x:c r="QHJ4" s="11"/>
      <x:c r="QHK4" s="11"/>
      <x:c r="QHL4" s="11"/>
      <x:c r="QHM4" s="11"/>
      <x:c r="QHN4" s="11"/>
      <x:c r="QHO4" s="11"/>
      <x:c r="QHP4" s="11"/>
      <x:c r="QHQ4" s="11"/>
      <x:c r="QHR4" s="11"/>
      <x:c r="QHS4" s="11"/>
      <x:c r="QHT4" s="11"/>
      <x:c r="QHU4" s="11"/>
      <x:c r="QHV4" s="11"/>
      <x:c r="QHW4" s="11"/>
      <x:c r="QHX4" s="11"/>
      <x:c r="QHY4" s="11"/>
      <x:c r="QHZ4" s="11"/>
      <x:c r="QIA4" s="11"/>
      <x:c r="QIB4" s="11"/>
      <x:c r="QIC4" s="11"/>
      <x:c r="QID4" s="11"/>
      <x:c r="QIE4" s="11"/>
      <x:c r="QIF4" s="11"/>
      <x:c r="QIG4" s="11"/>
      <x:c r="QIH4" s="11"/>
      <x:c r="QII4" s="11"/>
      <x:c r="QIJ4" s="11"/>
      <x:c r="QIK4" s="11"/>
      <x:c r="QIL4" s="11"/>
      <x:c r="QIM4" s="11"/>
      <x:c r="QIN4" s="11"/>
      <x:c r="QIO4" s="11"/>
      <x:c r="QIP4" s="11"/>
      <x:c r="QIQ4" s="11"/>
      <x:c r="QIR4" s="11"/>
      <x:c r="QIS4" s="11"/>
      <x:c r="QIT4" s="11"/>
      <x:c r="QIU4" s="11"/>
      <x:c r="QIV4" s="11"/>
      <x:c r="QIW4" s="11"/>
      <x:c r="QIX4" s="11"/>
      <x:c r="QIY4" s="11"/>
      <x:c r="QIZ4" s="11"/>
      <x:c r="QJA4" s="11"/>
      <x:c r="QJB4" s="11"/>
      <x:c r="QJC4" s="11"/>
      <x:c r="QJD4" s="11"/>
      <x:c r="QJE4" s="11"/>
      <x:c r="QJF4" s="11"/>
      <x:c r="QJG4" s="11"/>
      <x:c r="QJH4" s="11"/>
      <x:c r="QJI4" s="11"/>
      <x:c r="QJJ4" s="11"/>
      <x:c r="QJK4" s="11"/>
      <x:c r="QJL4" s="11"/>
      <x:c r="QJM4" s="11"/>
      <x:c r="QJN4" s="11"/>
      <x:c r="QJO4" s="11"/>
      <x:c r="QJP4" s="11"/>
      <x:c r="QJQ4" s="11"/>
      <x:c r="QJR4" s="11"/>
      <x:c r="QJS4" s="11"/>
      <x:c r="QJT4" s="11"/>
      <x:c r="QJU4" s="11"/>
      <x:c r="QJV4" s="11"/>
      <x:c r="QJW4" s="11"/>
      <x:c r="QJX4" s="11"/>
      <x:c r="QJY4" s="11"/>
      <x:c r="QJZ4" s="11"/>
      <x:c r="QKA4" s="11"/>
      <x:c r="QKB4" s="11"/>
      <x:c r="QKC4" s="11"/>
      <x:c r="QKD4" s="11"/>
      <x:c r="QKE4" s="11"/>
      <x:c r="QKF4" s="11"/>
      <x:c r="QKG4" s="11"/>
      <x:c r="QKH4" s="11"/>
      <x:c r="QKI4" s="11"/>
      <x:c r="QKJ4" s="11"/>
      <x:c r="QKK4" s="11"/>
      <x:c r="QKL4" s="11"/>
      <x:c r="QKM4" s="11"/>
      <x:c r="QKN4" s="11"/>
      <x:c r="QKO4" s="11"/>
      <x:c r="QKP4" s="11"/>
      <x:c r="QKQ4" s="11"/>
      <x:c r="QKR4" s="11"/>
      <x:c r="QKS4" s="11"/>
      <x:c r="QKT4" s="11"/>
      <x:c r="QKU4" s="11"/>
      <x:c r="QKV4" s="11"/>
      <x:c r="QKW4" s="11"/>
      <x:c r="QKX4" s="11"/>
      <x:c r="QKY4" s="11"/>
      <x:c r="QKZ4" s="11"/>
      <x:c r="QLA4" s="11"/>
      <x:c r="QLB4" s="11"/>
      <x:c r="QLC4" s="11"/>
      <x:c r="QLD4" s="11"/>
      <x:c r="QLE4" s="11"/>
      <x:c r="QLF4" s="11"/>
      <x:c r="QLG4" s="11"/>
      <x:c r="QLH4" s="11"/>
      <x:c r="QLI4" s="11"/>
      <x:c r="QLJ4" s="11"/>
      <x:c r="QLK4" s="11"/>
      <x:c r="QLL4" s="11"/>
      <x:c r="QLM4" s="11"/>
      <x:c r="QLN4" s="11"/>
      <x:c r="QLO4" s="11"/>
      <x:c r="QLP4" s="11"/>
      <x:c r="QLQ4" s="11"/>
      <x:c r="QLR4" s="11"/>
      <x:c r="QLS4" s="11"/>
      <x:c r="QLT4" s="11"/>
      <x:c r="QLU4" s="11"/>
      <x:c r="QLV4" s="11"/>
      <x:c r="QLW4" s="11"/>
      <x:c r="QLX4" s="11"/>
      <x:c r="QLY4" s="11"/>
      <x:c r="QLZ4" s="11"/>
      <x:c r="QMA4" s="11"/>
      <x:c r="QMB4" s="11"/>
      <x:c r="QMC4" s="11"/>
      <x:c r="QMD4" s="11"/>
      <x:c r="QME4" s="11"/>
      <x:c r="QMF4" s="11"/>
      <x:c r="QMG4" s="11"/>
      <x:c r="QMH4" s="11"/>
      <x:c r="QMI4" s="11"/>
      <x:c r="QMJ4" s="11"/>
      <x:c r="QMK4" s="11"/>
      <x:c r="QML4" s="11"/>
      <x:c r="QMM4" s="11"/>
      <x:c r="QMN4" s="11"/>
      <x:c r="QMO4" s="11"/>
      <x:c r="QMP4" s="11"/>
      <x:c r="QMQ4" s="11"/>
      <x:c r="QMR4" s="11"/>
      <x:c r="QMS4" s="11"/>
      <x:c r="QMT4" s="11"/>
      <x:c r="QMU4" s="11"/>
      <x:c r="QMV4" s="11"/>
      <x:c r="QMW4" s="11"/>
      <x:c r="QMX4" s="11"/>
      <x:c r="QMY4" s="11"/>
      <x:c r="QMZ4" s="11"/>
      <x:c r="QNA4" s="11"/>
      <x:c r="QNB4" s="11"/>
      <x:c r="QNC4" s="11"/>
      <x:c r="QND4" s="11"/>
      <x:c r="QNE4" s="11"/>
      <x:c r="QNF4" s="11"/>
      <x:c r="QNG4" s="11"/>
      <x:c r="QNH4" s="11"/>
      <x:c r="QNI4" s="11"/>
      <x:c r="QNJ4" s="11"/>
      <x:c r="QNK4" s="11"/>
      <x:c r="QNL4" s="11"/>
      <x:c r="QNM4" s="11"/>
      <x:c r="QNN4" s="11"/>
      <x:c r="QNO4" s="11"/>
      <x:c r="QNP4" s="11"/>
      <x:c r="QNQ4" s="11"/>
      <x:c r="QNR4" s="11"/>
      <x:c r="QNS4" s="11"/>
      <x:c r="QNT4" s="11"/>
      <x:c r="QNU4" s="11"/>
      <x:c r="QNV4" s="11"/>
      <x:c r="QNW4" s="11"/>
      <x:c r="QNX4" s="11"/>
      <x:c r="QNY4" s="11"/>
      <x:c r="QNZ4" s="11"/>
      <x:c r="QOA4" s="11"/>
      <x:c r="QOB4" s="11"/>
      <x:c r="QOC4" s="11"/>
      <x:c r="QOD4" s="11"/>
      <x:c r="QOE4" s="11"/>
      <x:c r="QOF4" s="11"/>
      <x:c r="QOG4" s="11"/>
      <x:c r="QOH4" s="11"/>
      <x:c r="QOI4" s="11"/>
      <x:c r="QOJ4" s="11"/>
      <x:c r="QOK4" s="11"/>
      <x:c r="QOL4" s="11"/>
      <x:c r="QOM4" s="11"/>
      <x:c r="QON4" s="11"/>
      <x:c r="QOO4" s="11"/>
      <x:c r="QOP4" s="11"/>
      <x:c r="QOQ4" s="11"/>
      <x:c r="QOR4" s="11"/>
      <x:c r="QOS4" s="11"/>
      <x:c r="QOT4" s="11"/>
      <x:c r="QOU4" s="11"/>
      <x:c r="QOV4" s="11"/>
      <x:c r="QOW4" s="11"/>
      <x:c r="QOX4" s="11"/>
      <x:c r="QOY4" s="11"/>
      <x:c r="QOZ4" s="11"/>
      <x:c r="QPA4" s="11"/>
      <x:c r="QPB4" s="11"/>
      <x:c r="QPC4" s="11"/>
      <x:c r="QPD4" s="11"/>
      <x:c r="QPE4" s="11"/>
      <x:c r="QPF4" s="11"/>
      <x:c r="QPG4" s="11"/>
      <x:c r="QPH4" s="11"/>
      <x:c r="QPI4" s="11"/>
      <x:c r="QPJ4" s="11"/>
      <x:c r="QPK4" s="11"/>
      <x:c r="QPL4" s="11"/>
      <x:c r="QPM4" s="11"/>
      <x:c r="QPN4" s="11"/>
      <x:c r="QPO4" s="11"/>
      <x:c r="QPP4" s="11"/>
      <x:c r="QPQ4" s="11"/>
      <x:c r="QPR4" s="11"/>
      <x:c r="QPS4" s="11"/>
      <x:c r="QPT4" s="11"/>
      <x:c r="QPU4" s="11"/>
      <x:c r="QPV4" s="11"/>
      <x:c r="QPW4" s="11"/>
      <x:c r="QPX4" s="11"/>
      <x:c r="QPY4" s="11"/>
      <x:c r="QPZ4" s="11"/>
      <x:c r="QQA4" s="11"/>
      <x:c r="QQB4" s="11"/>
      <x:c r="QQC4" s="11"/>
      <x:c r="QQD4" s="11"/>
      <x:c r="QQE4" s="11"/>
      <x:c r="QQF4" s="11"/>
      <x:c r="QQG4" s="11"/>
      <x:c r="QQH4" s="11"/>
      <x:c r="QQI4" s="11"/>
      <x:c r="QQJ4" s="11"/>
      <x:c r="QQK4" s="11"/>
      <x:c r="QQL4" s="11"/>
      <x:c r="QQM4" s="11"/>
      <x:c r="QQN4" s="11"/>
      <x:c r="QQO4" s="11"/>
      <x:c r="QQP4" s="11"/>
      <x:c r="QQQ4" s="11"/>
      <x:c r="QQR4" s="11"/>
      <x:c r="QQS4" s="11"/>
      <x:c r="QQT4" s="11"/>
      <x:c r="QQU4" s="11"/>
      <x:c r="QQV4" s="11"/>
      <x:c r="QQW4" s="11"/>
      <x:c r="QQX4" s="11"/>
      <x:c r="QQY4" s="11"/>
      <x:c r="QQZ4" s="11"/>
      <x:c r="QRA4" s="11"/>
      <x:c r="QRB4" s="11"/>
      <x:c r="QRC4" s="11"/>
      <x:c r="QRD4" s="11"/>
      <x:c r="QRE4" s="11"/>
      <x:c r="QRF4" s="11"/>
      <x:c r="QRG4" s="11"/>
      <x:c r="QRH4" s="11"/>
      <x:c r="QRI4" s="11"/>
      <x:c r="QRJ4" s="11"/>
      <x:c r="QRK4" s="11"/>
      <x:c r="QRL4" s="11"/>
      <x:c r="QRM4" s="11"/>
      <x:c r="QRN4" s="11"/>
      <x:c r="QRO4" s="11"/>
      <x:c r="QRP4" s="11"/>
      <x:c r="QRQ4" s="11"/>
      <x:c r="QRR4" s="11"/>
      <x:c r="QRS4" s="11"/>
      <x:c r="QRT4" s="11"/>
      <x:c r="QRU4" s="11"/>
      <x:c r="QRV4" s="11"/>
      <x:c r="QRW4" s="11"/>
      <x:c r="QRX4" s="11"/>
      <x:c r="QRY4" s="11"/>
      <x:c r="QRZ4" s="11"/>
      <x:c r="QSA4" s="11"/>
      <x:c r="QSB4" s="11"/>
      <x:c r="QSC4" s="11"/>
      <x:c r="QSD4" s="11"/>
      <x:c r="QSE4" s="11"/>
      <x:c r="QSF4" s="11"/>
      <x:c r="QSG4" s="11"/>
      <x:c r="QSH4" s="11"/>
      <x:c r="QSI4" s="11"/>
      <x:c r="QSJ4" s="11"/>
      <x:c r="QSK4" s="11"/>
      <x:c r="QSL4" s="11"/>
      <x:c r="QSM4" s="11"/>
      <x:c r="QSN4" s="11"/>
      <x:c r="QSO4" s="11"/>
      <x:c r="QSP4" s="11"/>
      <x:c r="QSQ4" s="11"/>
      <x:c r="QSR4" s="11"/>
      <x:c r="QSS4" s="11"/>
      <x:c r="QST4" s="11"/>
      <x:c r="QSU4" s="11"/>
      <x:c r="QSV4" s="11"/>
      <x:c r="QSW4" s="11"/>
      <x:c r="QSX4" s="11"/>
      <x:c r="QSY4" s="11"/>
      <x:c r="QSZ4" s="11"/>
      <x:c r="QTA4" s="11"/>
      <x:c r="QTB4" s="11"/>
      <x:c r="QTC4" s="11"/>
      <x:c r="QTD4" s="11"/>
      <x:c r="QTE4" s="11"/>
      <x:c r="QTF4" s="11"/>
      <x:c r="QTG4" s="11"/>
      <x:c r="QTH4" s="11"/>
      <x:c r="QTI4" s="11"/>
      <x:c r="QTJ4" s="11"/>
      <x:c r="QTK4" s="11"/>
      <x:c r="QTL4" s="11"/>
      <x:c r="QTM4" s="11"/>
      <x:c r="QTN4" s="11"/>
      <x:c r="QTO4" s="11"/>
      <x:c r="QTP4" s="11"/>
      <x:c r="QTQ4" s="11"/>
      <x:c r="QTR4" s="11"/>
      <x:c r="QTS4" s="11"/>
      <x:c r="QTT4" s="11"/>
      <x:c r="QTU4" s="11"/>
      <x:c r="QTV4" s="11"/>
      <x:c r="QTW4" s="11"/>
      <x:c r="QTX4" s="11"/>
      <x:c r="QTY4" s="11"/>
      <x:c r="QTZ4" s="11"/>
      <x:c r="QUA4" s="11"/>
      <x:c r="QUB4" s="11"/>
      <x:c r="QUC4" s="11"/>
      <x:c r="QUD4" s="11"/>
      <x:c r="QUE4" s="11"/>
      <x:c r="QUF4" s="11"/>
      <x:c r="QUG4" s="11"/>
      <x:c r="QUH4" s="11"/>
      <x:c r="QUI4" s="11"/>
      <x:c r="QUJ4" s="11"/>
      <x:c r="QUK4" s="11"/>
      <x:c r="QUL4" s="11"/>
      <x:c r="QUM4" s="11"/>
      <x:c r="QUN4" s="11"/>
      <x:c r="QUO4" s="11"/>
      <x:c r="QUP4" s="11"/>
      <x:c r="QUQ4" s="11"/>
      <x:c r="QUR4" s="11"/>
      <x:c r="QUS4" s="11"/>
      <x:c r="QUT4" s="11"/>
      <x:c r="QUU4" s="11"/>
      <x:c r="QUV4" s="11"/>
      <x:c r="QUW4" s="11"/>
      <x:c r="QUX4" s="11"/>
      <x:c r="QUY4" s="11"/>
      <x:c r="QUZ4" s="11"/>
      <x:c r="QVA4" s="11"/>
      <x:c r="QVB4" s="11"/>
      <x:c r="QVC4" s="11"/>
      <x:c r="QVD4" s="11"/>
      <x:c r="QVE4" s="11"/>
      <x:c r="QVF4" s="11"/>
      <x:c r="QVG4" s="11"/>
      <x:c r="QVH4" s="11"/>
      <x:c r="QVI4" s="11"/>
      <x:c r="QVJ4" s="11"/>
      <x:c r="QVK4" s="11"/>
      <x:c r="QVL4" s="11"/>
      <x:c r="QVM4" s="11"/>
      <x:c r="QVN4" s="11"/>
      <x:c r="QVO4" s="11"/>
      <x:c r="QVP4" s="11"/>
      <x:c r="QVQ4" s="11"/>
      <x:c r="QVR4" s="11"/>
      <x:c r="QVS4" s="11"/>
      <x:c r="QVT4" s="11"/>
      <x:c r="QVU4" s="11"/>
      <x:c r="QVV4" s="11"/>
      <x:c r="QVW4" s="11"/>
      <x:c r="QVX4" s="11"/>
      <x:c r="QVY4" s="11"/>
      <x:c r="QVZ4" s="11"/>
      <x:c r="QWA4" s="11"/>
      <x:c r="QWB4" s="11"/>
      <x:c r="QWC4" s="11"/>
      <x:c r="QWD4" s="11"/>
      <x:c r="QWE4" s="11"/>
      <x:c r="QWF4" s="11"/>
      <x:c r="QWG4" s="11"/>
      <x:c r="QWH4" s="11"/>
      <x:c r="QWI4" s="11"/>
      <x:c r="QWJ4" s="11"/>
      <x:c r="QWK4" s="11"/>
      <x:c r="QWL4" s="11"/>
      <x:c r="QWM4" s="11"/>
      <x:c r="QWN4" s="11"/>
      <x:c r="QWO4" s="11"/>
      <x:c r="QWP4" s="11"/>
      <x:c r="QWQ4" s="11"/>
      <x:c r="QWR4" s="11"/>
      <x:c r="QWS4" s="11"/>
      <x:c r="QWT4" s="11"/>
      <x:c r="QWU4" s="11"/>
      <x:c r="QWV4" s="11"/>
      <x:c r="QWW4" s="11"/>
      <x:c r="QWX4" s="11"/>
      <x:c r="QWY4" s="11"/>
      <x:c r="QWZ4" s="11"/>
      <x:c r="QXA4" s="11"/>
      <x:c r="QXB4" s="11"/>
      <x:c r="QXC4" s="11"/>
      <x:c r="QXD4" s="11"/>
      <x:c r="QXE4" s="11"/>
      <x:c r="QXF4" s="11"/>
      <x:c r="QXG4" s="11"/>
      <x:c r="QXH4" s="11"/>
      <x:c r="QXI4" s="11"/>
      <x:c r="QXJ4" s="11"/>
      <x:c r="QXK4" s="11"/>
      <x:c r="QXL4" s="11"/>
      <x:c r="QXM4" s="11"/>
      <x:c r="QXN4" s="11"/>
      <x:c r="QXO4" s="11"/>
      <x:c r="QXP4" s="11"/>
      <x:c r="QXQ4" s="11"/>
      <x:c r="QXR4" s="11"/>
      <x:c r="QXS4" s="11"/>
      <x:c r="QXT4" s="11"/>
      <x:c r="QXU4" s="11"/>
      <x:c r="QXV4" s="11"/>
      <x:c r="QXW4" s="11"/>
      <x:c r="QXX4" s="11"/>
      <x:c r="QXY4" s="11"/>
      <x:c r="QXZ4" s="11"/>
      <x:c r="QYA4" s="11"/>
      <x:c r="QYB4" s="11"/>
      <x:c r="QYC4" s="11"/>
      <x:c r="QYD4" s="11"/>
      <x:c r="QYE4" s="11"/>
      <x:c r="QYF4" s="11"/>
      <x:c r="QYG4" s="11"/>
      <x:c r="QYH4" s="11"/>
      <x:c r="QYI4" s="11"/>
      <x:c r="QYJ4" s="11"/>
      <x:c r="QYK4" s="11"/>
      <x:c r="QYL4" s="11"/>
      <x:c r="QYM4" s="11"/>
      <x:c r="QYN4" s="11"/>
      <x:c r="QYO4" s="11"/>
      <x:c r="QYP4" s="11"/>
      <x:c r="QYQ4" s="11"/>
      <x:c r="QYR4" s="11"/>
      <x:c r="QYS4" s="11"/>
      <x:c r="QYT4" s="11"/>
      <x:c r="QYU4" s="11"/>
      <x:c r="QYV4" s="11"/>
      <x:c r="QYW4" s="11"/>
      <x:c r="QYX4" s="11"/>
      <x:c r="QYY4" s="11"/>
      <x:c r="QYZ4" s="11"/>
      <x:c r="QZA4" s="11"/>
      <x:c r="QZB4" s="11"/>
      <x:c r="QZC4" s="11"/>
      <x:c r="QZD4" s="11"/>
      <x:c r="QZE4" s="11"/>
      <x:c r="QZF4" s="11"/>
      <x:c r="QZG4" s="11"/>
      <x:c r="QZH4" s="11"/>
      <x:c r="QZI4" s="11"/>
      <x:c r="QZJ4" s="11"/>
      <x:c r="QZK4" s="11"/>
      <x:c r="QZL4" s="11"/>
      <x:c r="QZM4" s="11"/>
      <x:c r="QZN4" s="11"/>
      <x:c r="QZO4" s="11"/>
      <x:c r="QZP4" s="11"/>
      <x:c r="QZQ4" s="11"/>
      <x:c r="QZR4" s="11"/>
      <x:c r="QZS4" s="11"/>
      <x:c r="QZT4" s="11"/>
      <x:c r="QZU4" s="11"/>
      <x:c r="QZV4" s="11"/>
      <x:c r="QZW4" s="11"/>
      <x:c r="QZX4" s="11"/>
      <x:c r="QZY4" s="11"/>
      <x:c r="QZZ4" s="11"/>
      <x:c r="RAA4" s="11"/>
      <x:c r="RAB4" s="11"/>
      <x:c r="RAC4" s="11"/>
      <x:c r="RAD4" s="11"/>
      <x:c r="RAE4" s="11"/>
      <x:c r="RAF4" s="11"/>
      <x:c r="RAG4" s="11"/>
      <x:c r="RAH4" s="11"/>
      <x:c r="RAI4" s="11"/>
      <x:c r="RAJ4" s="11"/>
      <x:c r="RAK4" s="11"/>
      <x:c r="RAL4" s="11"/>
      <x:c r="RAM4" s="11"/>
      <x:c r="RAN4" s="11"/>
      <x:c r="RAO4" s="11"/>
      <x:c r="RAP4" s="11"/>
      <x:c r="RAQ4" s="11"/>
      <x:c r="RAR4" s="11"/>
      <x:c r="RAS4" s="11"/>
      <x:c r="RAT4" s="11"/>
      <x:c r="RAU4" s="11"/>
      <x:c r="RAV4" s="11"/>
      <x:c r="RAW4" s="11"/>
      <x:c r="RAX4" s="11"/>
      <x:c r="RAY4" s="11"/>
      <x:c r="RAZ4" s="11"/>
      <x:c r="RBA4" s="11"/>
      <x:c r="RBB4" s="11"/>
      <x:c r="RBC4" s="11"/>
      <x:c r="RBD4" s="11"/>
      <x:c r="RBE4" s="11"/>
      <x:c r="RBF4" s="11"/>
      <x:c r="RBG4" s="11"/>
      <x:c r="RBH4" s="11"/>
      <x:c r="RBI4" s="11"/>
      <x:c r="RBJ4" s="11"/>
      <x:c r="RBK4" s="11"/>
      <x:c r="RBL4" s="11"/>
      <x:c r="RBM4" s="11"/>
      <x:c r="RBN4" s="11"/>
      <x:c r="RBO4" s="11"/>
      <x:c r="RBP4" s="11"/>
      <x:c r="RBQ4" s="11"/>
      <x:c r="RBR4" s="11"/>
      <x:c r="RBS4" s="11"/>
      <x:c r="RBT4" s="11"/>
      <x:c r="RBU4" s="11"/>
      <x:c r="RBV4" s="11"/>
      <x:c r="RBW4" s="11"/>
      <x:c r="RBX4" s="11"/>
      <x:c r="RBY4" s="11"/>
      <x:c r="RBZ4" s="11"/>
      <x:c r="RCA4" s="11"/>
      <x:c r="RCB4" s="11"/>
      <x:c r="RCC4" s="11"/>
      <x:c r="RCD4" s="11"/>
      <x:c r="RCE4" s="11"/>
      <x:c r="RCF4" s="11"/>
      <x:c r="RCG4" s="11"/>
      <x:c r="RCH4" s="11"/>
      <x:c r="RCI4" s="11"/>
      <x:c r="RCJ4" s="11"/>
      <x:c r="RCK4" s="11"/>
      <x:c r="RCL4" s="11"/>
      <x:c r="RCM4" s="11"/>
      <x:c r="RCN4" s="11"/>
      <x:c r="RCO4" s="11"/>
      <x:c r="RCP4" s="11"/>
      <x:c r="RCQ4" s="11"/>
      <x:c r="RCR4" s="11"/>
      <x:c r="RCS4" s="11"/>
      <x:c r="RCT4" s="11"/>
      <x:c r="RCU4" s="11"/>
      <x:c r="RCV4" s="11"/>
      <x:c r="RCW4" s="11"/>
      <x:c r="RCX4" s="11"/>
      <x:c r="RCY4" s="11"/>
      <x:c r="RCZ4" s="11"/>
      <x:c r="RDA4" s="11"/>
      <x:c r="RDB4" s="11"/>
      <x:c r="RDC4" s="11"/>
      <x:c r="RDD4" s="11"/>
      <x:c r="RDE4" s="11"/>
      <x:c r="RDF4" s="11"/>
      <x:c r="RDG4" s="11"/>
      <x:c r="RDH4" s="11"/>
      <x:c r="RDI4" s="11"/>
      <x:c r="RDJ4" s="11"/>
      <x:c r="RDK4" s="11"/>
      <x:c r="RDL4" s="11"/>
      <x:c r="RDM4" s="11"/>
      <x:c r="RDN4" s="11"/>
      <x:c r="RDO4" s="11"/>
      <x:c r="RDP4" s="11"/>
      <x:c r="RDQ4" s="11"/>
      <x:c r="RDR4" s="11"/>
      <x:c r="RDS4" s="11"/>
      <x:c r="RDT4" s="11"/>
      <x:c r="RDU4" s="11"/>
      <x:c r="RDV4" s="11"/>
      <x:c r="RDW4" s="11"/>
      <x:c r="RDX4" s="11"/>
      <x:c r="RDY4" s="11"/>
      <x:c r="RDZ4" s="11"/>
      <x:c r="REA4" s="11"/>
      <x:c r="REB4" s="11"/>
      <x:c r="REC4" s="11"/>
      <x:c r="RED4" s="11"/>
      <x:c r="REE4" s="11"/>
      <x:c r="REF4" s="11"/>
      <x:c r="REG4" s="11"/>
      <x:c r="REH4" s="11"/>
      <x:c r="REI4" s="11"/>
      <x:c r="REJ4" s="11"/>
      <x:c r="REK4" s="11"/>
      <x:c r="REL4" s="11"/>
      <x:c r="REM4" s="11"/>
      <x:c r="REN4" s="11"/>
      <x:c r="REO4" s="11"/>
      <x:c r="REP4" s="11"/>
      <x:c r="REQ4" s="11"/>
      <x:c r="RER4" s="11"/>
      <x:c r="RES4" s="11"/>
      <x:c r="RET4" s="11"/>
      <x:c r="REU4" s="11"/>
      <x:c r="REV4" s="11"/>
      <x:c r="REW4" s="11"/>
      <x:c r="REX4" s="11"/>
      <x:c r="REY4" s="11"/>
      <x:c r="REZ4" s="11"/>
      <x:c r="RFA4" s="11"/>
      <x:c r="RFB4" s="11"/>
      <x:c r="RFC4" s="11"/>
      <x:c r="RFD4" s="11"/>
      <x:c r="RFE4" s="11"/>
      <x:c r="RFF4" s="11"/>
      <x:c r="RFG4" s="11"/>
      <x:c r="RFH4" s="11"/>
      <x:c r="RFI4" s="11"/>
      <x:c r="RFJ4" s="11"/>
      <x:c r="RFK4" s="11"/>
      <x:c r="RFL4" s="11"/>
      <x:c r="RFM4" s="11"/>
      <x:c r="RFN4" s="11"/>
      <x:c r="RFO4" s="11"/>
      <x:c r="RFP4" s="11"/>
      <x:c r="RFQ4" s="11"/>
      <x:c r="RFR4" s="11"/>
      <x:c r="RFS4" s="11"/>
      <x:c r="RFT4" s="11"/>
      <x:c r="RFU4" s="11"/>
      <x:c r="RFV4" s="11"/>
      <x:c r="RFW4" s="11"/>
      <x:c r="RFX4" s="11"/>
      <x:c r="RFY4" s="11"/>
      <x:c r="RFZ4" s="11"/>
      <x:c r="RGA4" s="11"/>
      <x:c r="RGB4" s="11"/>
      <x:c r="RGC4" s="11"/>
      <x:c r="RGD4" s="11"/>
      <x:c r="RGE4" s="11"/>
      <x:c r="RGF4" s="11"/>
      <x:c r="RGG4" s="11"/>
      <x:c r="RGH4" s="11"/>
      <x:c r="RGI4" s="11"/>
      <x:c r="RGJ4" s="11"/>
      <x:c r="RGK4" s="11"/>
      <x:c r="RGL4" s="11"/>
      <x:c r="RGM4" s="11"/>
      <x:c r="RGN4" s="11"/>
      <x:c r="RGO4" s="11"/>
      <x:c r="RGP4" s="11"/>
      <x:c r="RGQ4" s="11"/>
      <x:c r="RGR4" s="11"/>
      <x:c r="RGS4" s="11"/>
      <x:c r="RGT4" s="11"/>
      <x:c r="RGU4" s="11"/>
      <x:c r="RGV4" s="11"/>
      <x:c r="RGW4" s="11"/>
      <x:c r="RGX4" s="11"/>
      <x:c r="RGY4" s="11"/>
      <x:c r="RGZ4" s="11"/>
      <x:c r="RHA4" s="11"/>
      <x:c r="RHB4" s="11"/>
      <x:c r="RHC4" s="11"/>
      <x:c r="RHD4" s="11"/>
      <x:c r="RHE4" s="11"/>
      <x:c r="RHF4" s="11"/>
      <x:c r="RHG4" s="11"/>
      <x:c r="RHH4" s="11"/>
      <x:c r="RHI4" s="11"/>
      <x:c r="RHJ4" s="11"/>
      <x:c r="RHK4" s="11"/>
      <x:c r="RHL4" s="11"/>
      <x:c r="RHM4" s="11"/>
      <x:c r="RHN4" s="11"/>
      <x:c r="RHO4" s="11"/>
      <x:c r="RHP4" s="11"/>
      <x:c r="RHQ4" s="11"/>
      <x:c r="RHR4" s="11"/>
      <x:c r="RHS4" s="11"/>
      <x:c r="RHT4" s="11"/>
      <x:c r="RHU4" s="11"/>
      <x:c r="RHV4" s="11"/>
      <x:c r="RHW4" s="11"/>
      <x:c r="RHX4" s="11"/>
      <x:c r="RHY4" s="11"/>
      <x:c r="RHZ4" s="11"/>
      <x:c r="RIA4" s="11"/>
      <x:c r="RIB4" s="11"/>
      <x:c r="RIC4" s="11"/>
      <x:c r="RID4" s="11"/>
      <x:c r="RIE4" s="11"/>
      <x:c r="RIF4" s="11"/>
      <x:c r="RIG4" s="11"/>
      <x:c r="RIH4" s="11"/>
      <x:c r="RII4" s="11"/>
      <x:c r="RIJ4" s="11"/>
      <x:c r="RIK4" s="11"/>
      <x:c r="RIL4" s="11"/>
      <x:c r="RIM4" s="11"/>
      <x:c r="RIN4" s="11"/>
      <x:c r="RIO4" s="11"/>
      <x:c r="RIP4" s="11"/>
      <x:c r="RIQ4" s="11"/>
      <x:c r="RIR4" s="11"/>
      <x:c r="RIS4" s="11"/>
      <x:c r="RIT4" s="11"/>
      <x:c r="RIU4" s="11"/>
      <x:c r="RIV4" s="11"/>
      <x:c r="RIW4" s="11"/>
      <x:c r="RIX4" s="11"/>
      <x:c r="RIY4" s="11"/>
      <x:c r="RIZ4" s="11"/>
      <x:c r="RJA4" s="11"/>
      <x:c r="RJB4" s="11"/>
      <x:c r="RJC4" s="11"/>
      <x:c r="RJD4" s="11"/>
      <x:c r="RJE4" s="11"/>
      <x:c r="RJF4" s="11"/>
      <x:c r="RJG4" s="11"/>
      <x:c r="RJH4" s="11"/>
      <x:c r="RJI4" s="11"/>
      <x:c r="RJJ4" s="11"/>
      <x:c r="RJK4" s="11"/>
      <x:c r="RJL4" s="11"/>
      <x:c r="RJM4" s="11"/>
      <x:c r="RJN4" s="11"/>
      <x:c r="RJO4" s="11"/>
      <x:c r="RJP4" s="11"/>
      <x:c r="RJQ4" s="11"/>
      <x:c r="RJR4" s="11"/>
      <x:c r="RJS4" s="11"/>
      <x:c r="RJT4" s="11"/>
      <x:c r="RJU4" s="11"/>
      <x:c r="RJV4" s="11"/>
      <x:c r="RJW4" s="11"/>
      <x:c r="RJX4" s="11"/>
      <x:c r="RJY4" s="11"/>
      <x:c r="RJZ4" s="11"/>
      <x:c r="RKA4" s="11"/>
      <x:c r="RKB4" s="11"/>
      <x:c r="RKC4" s="11"/>
      <x:c r="RKD4" s="11"/>
      <x:c r="RKE4" s="11"/>
      <x:c r="RKF4" s="11"/>
      <x:c r="RKG4" s="11"/>
      <x:c r="RKH4" s="11"/>
      <x:c r="RKI4" s="11"/>
      <x:c r="RKJ4" s="11"/>
      <x:c r="RKK4" s="11"/>
      <x:c r="RKL4" s="11"/>
      <x:c r="RKM4" s="11"/>
      <x:c r="RKN4" s="11"/>
      <x:c r="RKO4" s="11"/>
      <x:c r="RKP4" s="11"/>
      <x:c r="RKQ4" s="11"/>
      <x:c r="RKR4" s="11"/>
      <x:c r="RKS4" s="11"/>
      <x:c r="RKT4" s="11"/>
      <x:c r="RKU4" s="11"/>
      <x:c r="RKV4" s="11"/>
      <x:c r="RKW4" s="11"/>
      <x:c r="RKX4" s="11"/>
      <x:c r="RKY4" s="11"/>
      <x:c r="RKZ4" s="11"/>
      <x:c r="RLA4" s="11"/>
      <x:c r="RLB4" s="11"/>
      <x:c r="RLC4" s="11"/>
      <x:c r="RLD4" s="11"/>
      <x:c r="RLE4" s="11"/>
      <x:c r="RLF4" s="11"/>
      <x:c r="RLG4" s="11"/>
      <x:c r="RLH4" s="11"/>
      <x:c r="RLI4" s="11"/>
      <x:c r="RLJ4" s="11"/>
      <x:c r="RLK4" s="11"/>
      <x:c r="RLL4" s="11"/>
      <x:c r="RLM4" s="11"/>
      <x:c r="RLN4" s="11"/>
      <x:c r="RLO4" s="11"/>
      <x:c r="RLP4" s="11"/>
      <x:c r="RLQ4" s="11"/>
      <x:c r="RLR4" s="11"/>
      <x:c r="RLS4" s="11"/>
      <x:c r="RLT4" s="11"/>
      <x:c r="RLU4" s="11"/>
      <x:c r="RLV4" s="11"/>
      <x:c r="RLW4" s="11"/>
      <x:c r="RLX4" s="11"/>
      <x:c r="RLY4" s="11"/>
      <x:c r="RLZ4" s="11"/>
      <x:c r="RMA4" s="11"/>
      <x:c r="RMB4" s="11"/>
      <x:c r="RMC4" s="11"/>
      <x:c r="RMD4" s="11"/>
      <x:c r="RME4" s="11"/>
      <x:c r="RMF4" s="11"/>
      <x:c r="RMG4" s="11"/>
      <x:c r="RMH4" s="11"/>
      <x:c r="RMI4" s="11"/>
      <x:c r="RMJ4" s="11"/>
      <x:c r="RMK4" s="11"/>
      <x:c r="RML4" s="11"/>
      <x:c r="RMM4" s="11"/>
      <x:c r="RMN4" s="11"/>
      <x:c r="RMO4" s="11"/>
      <x:c r="RMP4" s="11"/>
      <x:c r="RMQ4" s="11"/>
      <x:c r="RMR4" s="11"/>
      <x:c r="RMS4" s="11"/>
      <x:c r="RMT4" s="11"/>
      <x:c r="RMU4" s="11"/>
      <x:c r="RMV4" s="11"/>
      <x:c r="RMW4" s="11"/>
      <x:c r="RMX4" s="11"/>
      <x:c r="RMY4" s="11"/>
      <x:c r="RMZ4" s="11"/>
      <x:c r="RNA4" s="11"/>
      <x:c r="RNB4" s="11"/>
      <x:c r="RNC4" s="11"/>
      <x:c r="RND4" s="11"/>
      <x:c r="RNE4" s="11"/>
      <x:c r="RNF4" s="11"/>
      <x:c r="RNG4" s="11"/>
      <x:c r="RNH4" s="11"/>
      <x:c r="RNI4" s="11"/>
      <x:c r="RNJ4" s="11"/>
      <x:c r="RNK4" s="11"/>
      <x:c r="RNL4" s="11"/>
      <x:c r="RNM4" s="11"/>
      <x:c r="RNN4" s="11"/>
      <x:c r="RNO4" s="11"/>
      <x:c r="RNP4" s="11"/>
      <x:c r="RNQ4" s="11"/>
      <x:c r="RNR4" s="11"/>
      <x:c r="RNS4" s="11"/>
      <x:c r="RNT4" s="11"/>
      <x:c r="RNU4" s="11"/>
      <x:c r="RNV4" s="11"/>
      <x:c r="RNW4" s="11"/>
      <x:c r="RNX4" s="11"/>
      <x:c r="RNY4" s="11"/>
      <x:c r="RNZ4" s="11"/>
      <x:c r="ROA4" s="11"/>
      <x:c r="ROB4" s="11"/>
      <x:c r="ROC4" s="11"/>
      <x:c r="ROD4" s="11"/>
      <x:c r="ROE4" s="11"/>
      <x:c r="ROF4" s="11"/>
      <x:c r="ROG4" s="11"/>
      <x:c r="ROH4" s="11"/>
      <x:c r="ROI4" s="11"/>
      <x:c r="ROJ4" s="11"/>
      <x:c r="ROK4" s="11"/>
      <x:c r="ROL4" s="11"/>
      <x:c r="ROM4" s="11"/>
      <x:c r="RON4" s="11"/>
      <x:c r="ROO4" s="11"/>
      <x:c r="ROP4" s="11"/>
      <x:c r="ROQ4" s="11"/>
      <x:c r="ROR4" s="11"/>
      <x:c r="ROS4" s="11"/>
      <x:c r="ROT4" s="11"/>
      <x:c r="ROU4" s="11"/>
      <x:c r="ROV4" s="11"/>
      <x:c r="ROW4" s="11"/>
      <x:c r="ROX4" s="11"/>
      <x:c r="ROY4" s="11"/>
      <x:c r="ROZ4" s="11"/>
      <x:c r="RPA4" s="11"/>
      <x:c r="RPB4" s="11"/>
      <x:c r="RPC4" s="11"/>
      <x:c r="RPD4" s="11"/>
      <x:c r="RPE4" s="11"/>
      <x:c r="RPF4" s="11"/>
      <x:c r="RPG4" s="11"/>
      <x:c r="RPH4" s="11"/>
      <x:c r="RPI4" s="11"/>
      <x:c r="RPJ4" s="11"/>
      <x:c r="RPK4" s="11"/>
      <x:c r="RPL4" s="11"/>
      <x:c r="RPM4" s="11"/>
      <x:c r="RPN4" s="11"/>
      <x:c r="RPO4" s="11"/>
      <x:c r="RPP4" s="11"/>
      <x:c r="RPQ4" s="11"/>
      <x:c r="RPR4" s="11"/>
      <x:c r="RPS4" s="11"/>
      <x:c r="RPT4" s="11"/>
      <x:c r="RPU4" s="11"/>
      <x:c r="RPV4" s="11"/>
      <x:c r="RPW4" s="11"/>
      <x:c r="RPX4" s="11"/>
      <x:c r="RPY4" s="11"/>
      <x:c r="RPZ4" s="11"/>
      <x:c r="RQA4" s="11"/>
      <x:c r="RQB4" s="11"/>
      <x:c r="RQC4" s="11"/>
      <x:c r="RQD4" s="11"/>
      <x:c r="RQE4" s="11"/>
      <x:c r="RQF4" s="11"/>
      <x:c r="RQG4" s="11"/>
      <x:c r="RQH4" s="11"/>
      <x:c r="RQI4" s="11"/>
      <x:c r="RQJ4" s="11"/>
      <x:c r="RQK4" s="11"/>
      <x:c r="RQL4" s="11"/>
      <x:c r="RQM4" s="11"/>
      <x:c r="RQN4" s="11"/>
      <x:c r="RQO4" s="11"/>
      <x:c r="RQP4" s="11"/>
      <x:c r="RQQ4" s="11"/>
      <x:c r="RQR4" s="11"/>
      <x:c r="RQS4" s="11"/>
      <x:c r="RQT4" s="11"/>
      <x:c r="RQU4" s="11"/>
      <x:c r="RQV4" s="11"/>
      <x:c r="RQW4" s="11"/>
      <x:c r="RQX4" s="11"/>
      <x:c r="RQY4" s="11"/>
      <x:c r="RQZ4" s="11"/>
      <x:c r="RRA4" s="11"/>
      <x:c r="RRB4" s="11"/>
      <x:c r="RRC4" s="11"/>
      <x:c r="RRD4" s="11"/>
      <x:c r="RRE4" s="11"/>
      <x:c r="RRF4" s="11"/>
      <x:c r="RRG4" s="11"/>
      <x:c r="RRH4" s="11"/>
      <x:c r="RRI4" s="11"/>
      <x:c r="RRJ4" s="11"/>
      <x:c r="RRK4" s="11"/>
      <x:c r="RRL4" s="11"/>
      <x:c r="RRM4" s="11"/>
      <x:c r="RRN4" s="11"/>
      <x:c r="RRO4" s="11"/>
      <x:c r="RRP4" s="11"/>
      <x:c r="RRQ4" s="11"/>
      <x:c r="RRR4" s="11"/>
      <x:c r="RRS4" s="11"/>
      <x:c r="RRT4" s="11"/>
      <x:c r="RRU4" s="11"/>
      <x:c r="RRV4" s="11"/>
      <x:c r="RRW4" s="11"/>
      <x:c r="RRX4" s="11"/>
      <x:c r="RRY4" s="11"/>
      <x:c r="RRZ4" s="11"/>
      <x:c r="RSA4" s="11"/>
      <x:c r="RSB4" s="11"/>
      <x:c r="RSC4" s="11"/>
      <x:c r="RSD4" s="11"/>
      <x:c r="RSE4" s="11"/>
      <x:c r="RSF4" s="11"/>
      <x:c r="RSG4" s="11"/>
      <x:c r="RSH4" s="11"/>
      <x:c r="RSI4" s="11"/>
      <x:c r="RSJ4" s="11"/>
      <x:c r="RSK4" s="11"/>
      <x:c r="RSL4" s="11"/>
      <x:c r="RSM4" s="11"/>
      <x:c r="RSN4" s="11"/>
      <x:c r="RSO4" s="11"/>
      <x:c r="RSP4" s="11"/>
      <x:c r="RSQ4" s="11"/>
      <x:c r="RSR4" s="11"/>
      <x:c r="RSS4" s="11"/>
      <x:c r="RST4" s="11"/>
      <x:c r="RSU4" s="11"/>
      <x:c r="RSV4" s="11"/>
      <x:c r="RSW4" s="11"/>
      <x:c r="RSX4" s="11"/>
      <x:c r="RSY4" s="11"/>
      <x:c r="RSZ4" s="11"/>
      <x:c r="RTA4" s="11"/>
      <x:c r="RTB4" s="11"/>
      <x:c r="RTC4" s="11"/>
      <x:c r="RTD4" s="11"/>
      <x:c r="RTE4" s="11"/>
      <x:c r="RTF4" s="11"/>
      <x:c r="RTG4" s="11"/>
      <x:c r="RTH4" s="11"/>
      <x:c r="RTI4" s="11"/>
      <x:c r="RTJ4" s="11"/>
      <x:c r="RTK4" s="11"/>
      <x:c r="RTL4" s="11"/>
      <x:c r="RTM4" s="11"/>
      <x:c r="RTN4" s="11"/>
      <x:c r="RTO4" s="11"/>
      <x:c r="RTP4" s="11"/>
      <x:c r="RTQ4" s="11"/>
      <x:c r="RTR4" s="11"/>
      <x:c r="RTS4" s="11"/>
      <x:c r="RTT4" s="11"/>
      <x:c r="RTU4" s="11"/>
      <x:c r="RTV4" s="11"/>
      <x:c r="RTW4" s="11"/>
      <x:c r="RTX4" s="11"/>
      <x:c r="RTY4" s="11"/>
      <x:c r="RTZ4" s="11"/>
      <x:c r="RUA4" s="11"/>
      <x:c r="RUB4" s="11"/>
      <x:c r="RUC4" s="11"/>
      <x:c r="RUD4" s="11"/>
      <x:c r="RUE4" s="11"/>
      <x:c r="RUF4" s="11"/>
      <x:c r="RUG4" s="11"/>
      <x:c r="RUH4" s="11"/>
      <x:c r="RUI4" s="11"/>
      <x:c r="RUJ4" s="11"/>
      <x:c r="RUK4" s="11"/>
      <x:c r="RUL4" s="11"/>
      <x:c r="RUM4" s="11"/>
      <x:c r="RUN4" s="11"/>
      <x:c r="RUO4" s="11"/>
      <x:c r="RUP4" s="11"/>
      <x:c r="RUQ4" s="11"/>
      <x:c r="RUR4" s="11"/>
      <x:c r="RUS4" s="11"/>
      <x:c r="RUT4" s="11"/>
      <x:c r="RUU4" s="11"/>
      <x:c r="RUV4" s="11"/>
      <x:c r="RUW4" s="11"/>
      <x:c r="RUX4" s="11"/>
      <x:c r="RUY4" s="11"/>
      <x:c r="RUZ4" s="11"/>
      <x:c r="RVA4" s="11"/>
      <x:c r="RVB4" s="11"/>
      <x:c r="RVC4" s="11"/>
      <x:c r="RVD4" s="11"/>
      <x:c r="RVE4" s="11"/>
      <x:c r="RVF4" s="11"/>
      <x:c r="RVG4" s="11"/>
      <x:c r="RVH4" s="11"/>
      <x:c r="RVI4" s="11"/>
      <x:c r="RVJ4" s="11"/>
      <x:c r="RVK4" s="11"/>
      <x:c r="RVL4" s="11"/>
      <x:c r="RVM4" s="11"/>
      <x:c r="RVN4" s="11"/>
      <x:c r="RVO4" s="11"/>
      <x:c r="RVP4" s="11"/>
      <x:c r="RVQ4" s="11"/>
      <x:c r="RVR4" s="11"/>
      <x:c r="RVS4" s="11"/>
      <x:c r="RVT4" s="11"/>
      <x:c r="RVU4" s="11"/>
      <x:c r="RVV4" s="11"/>
      <x:c r="RVW4" s="11"/>
      <x:c r="RVX4" s="11"/>
      <x:c r="RVY4" s="11"/>
      <x:c r="RVZ4" s="11"/>
      <x:c r="RWA4" s="11"/>
      <x:c r="RWB4" s="11"/>
      <x:c r="RWC4" s="11"/>
      <x:c r="RWD4" s="11"/>
      <x:c r="RWE4" s="11"/>
      <x:c r="RWF4" s="11"/>
      <x:c r="RWG4" s="11"/>
      <x:c r="RWH4" s="11"/>
      <x:c r="RWI4" s="11"/>
      <x:c r="RWJ4" s="11"/>
      <x:c r="RWK4" s="11"/>
      <x:c r="RWL4" s="11"/>
      <x:c r="RWM4" s="11"/>
      <x:c r="RWN4" s="11"/>
      <x:c r="RWO4" s="11"/>
      <x:c r="RWP4" s="11"/>
      <x:c r="RWQ4" s="11"/>
      <x:c r="RWR4" s="11"/>
      <x:c r="RWS4" s="11"/>
      <x:c r="RWT4" s="11"/>
      <x:c r="RWU4" s="11"/>
      <x:c r="RWV4" s="11"/>
      <x:c r="RWW4" s="11"/>
      <x:c r="RWX4" s="11"/>
      <x:c r="RWY4" s="11"/>
      <x:c r="RWZ4" s="11"/>
      <x:c r="RXA4" s="11"/>
      <x:c r="RXB4" s="11"/>
      <x:c r="RXC4" s="11"/>
      <x:c r="RXD4" s="11"/>
      <x:c r="RXE4" s="11"/>
      <x:c r="RXF4" s="11"/>
      <x:c r="RXG4" s="11"/>
      <x:c r="RXH4" s="11"/>
      <x:c r="RXI4" s="11"/>
      <x:c r="RXJ4" s="11"/>
      <x:c r="RXK4" s="11"/>
      <x:c r="RXL4" s="11"/>
      <x:c r="RXM4" s="11"/>
      <x:c r="RXN4" s="11"/>
      <x:c r="RXO4" s="11"/>
      <x:c r="RXP4" s="11"/>
      <x:c r="RXQ4" s="11"/>
      <x:c r="RXR4" s="11"/>
      <x:c r="RXS4" s="11"/>
      <x:c r="RXT4" s="11"/>
      <x:c r="RXU4" s="11"/>
      <x:c r="RXV4" s="11"/>
      <x:c r="RXW4" s="11"/>
      <x:c r="RXX4" s="11"/>
      <x:c r="RXY4" s="11"/>
      <x:c r="RXZ4" s="11"/>
      <x:c r="RYA4" s="11"/>
      <x:c r="RYB4" s="11"/>
      <x:c r="RYC4" s="11"/>
      <x:c r="RYD4" s="11"/>
      <x:c r="RYE4" s="11"/>
      <x:c r="RYF4" s="11"/>
      <x:c r="RYG4" s="11"/>
      <x:c r="RYH4" s="11"/>
      <x:c r="RYI4" s="11"/>
      <x:c r="RYJ4" s="11"/>
      <x:c r="RYK4" s="11"/>
      <x:c r="RYL4" s="11"/>
      <x:c r="RYM4" s="11"/>
      <x:c r="RYN4" s="11"/>
      <x:c r="RYO4" s="11"/>
      <x:c r="RYP4" s="11"/>
      <x:c r="RYQ4" s="11"/>
      <x:c r="RYR4" s="11"/>
      <x:c r="RYS4" s="11"/>
      <x:c r="RYT4" s="11"/>
      <x:c r="RYU4" s="11"/>
      <x:c r="RYV4" s="11"/>
      <x:c r="RYW4" s="11"/>
      <x:c r="RYX4" s="11"/>
      <x:c r="RYY4" s="11"/>
      <x:c r="RYZ4" s="11"/>
      <x:c r="RZA4" s="11"/>
      <x:c r="RZB4" s="11"/>
      <x:c r="RZC4" s="11"/>
      <x:c r="RZD4" s="11"/>
      <x:c r="RZE4" s="11"/>
      <x:c r="RZF4" s="11"/>
      <x:c r="RZG4" s="11"/>
      <x:c r="RZH4" s="11"/>
      <x:c r="RZI4" s="11"/>
      <x:c r="RZJ4" s="11"/>
      <x:c r="RZK4" s="11"/>
      <x:c r="RZL4" s="11"/>
      <x:c r="RZM4" s="11"/>
      <x:c r="RZN4" s="11"/>
      <x:c r="RZO4" s="11"/>
      <x:c r="RZP4" s="11"/>
      <x:c r="RZQ4" s="11"/>
      <x:c r="RZR4" s="11"/>
      <x:c r="RZS4" s="11"/>
      <x:c r="RZT4" s="11"/>
      <x:c r="RZU4" s="11"/>
      <x:c r="RZV4" s="11"/>
      <x:c r="RZW4" s="11"/>
      <x:c r="RZX4" s="11"/>
      <x:c r="RZY4" s="11"/>
      <x:c r="RZZ4" s="11"/>
      <x:c r="SAA4" s="11"/>
      <x:c r="SAB4" s="11"/>
      <x:c r="SAC4" s="11"/>
      <x:c r="SAD4" s="11"/>
      <x:c r="SAE4" s="11"/>
      <x:c r="SAF4" s="11"/>
      <x:c r="SAG4" s="11"/>
      <x:c r="SAH4" s="11"/>
      <x:c r="SAI4" s="11"/>
      <x:c r="SAJ4" s="11"/>
      <x:c r="SAK4" s="11"/>
      <x:c r="SAL4" s="11"/>
      <x:c r="SAM4" s="11"/>
      <x:c r="SAN4" s="11"/>
      <x:c r="SAO4" s="11"/>
      <x:c r="SAP4" s="11"/>
      <x:c r="SAQ4" s="11"/>
      <x:c r="SAR4" s="11"/>
      <x:c r="SAS4" s="11"/>
      <x:c r="SAT4" s="11"/>
      <x:c r="SAU4" s="11"/>
      <x:c r="SAV4" s="11"/>
      <x:c r="SAW4" s="11"/>
      <x:c r="SAX4" s="11"/>
      <x:c r="SAY4" s="11"/>
      <x:c r="SAZ4" s="11"/>
      <x:c r="SBA4" s="11"/>
      <x:c r="SBB4" s="11"/>
      <x:c r="SBC4" s="11"/>
      <x:c r="SBD4" s="11"/>
      <x:c r="SBE4" s="11"/>
      <x:c r="SBF4" s="11"/>
      <x:c r="SBG4" s="11"/>
      <x:c r="SBH4" s="11"/>
      <x:c r="SBI4" s="11"/>
      <x:c r="SBJ4" s="11"/>
      <x:c r="SBK4" s="11"/>
      <x:c r="SBL4" s="11"/>
      <x:c r="SBM4" s="11"/>
      <x:c r="SBN4" s="11"/>
      <x:c r="SBO4" s="11"/>
      <x:c r="SBP4" s="11"/>
      <x:c r="SBQ4" s="11"/>
      <x:c r="SBR4" s="11"/>
      <x:c r="SBS4" s="11"/>
      <x:c r="SBT4" s="11"/>
      <x:c r="SBU4" s="11"/>
      <x:c r="SBV4" s="11"/>
      <x:c r="SBW4" s="11"/>
      <x:c r="SBX4" s="11"/>
      <x:c r="SBY4" s="11"/>
      <x:c r="SBZ4" s="11"/>
      <x:c r="SCA4" s="11"/>
      <x:c r="SCB4" s="11"/>
      <x:c r="SCC4" s="11"/>
      <x:c r="SCD4" s="11"/>
      <x:c r="SCE4" s="11"/>
      <x:c r="SCF4" s="11"/>
      <x:c r="SCG4" s="11"/>
      <x:c r="SCH4" s="11"/>
      <x:c r="SCI4" s="11"/>
      <x:c r="SCJ4" s="11"/>
      <x:c r="SCK4" s="11"/>
      <x:c r="SCL4" s="11"/>
      <x:c r="SCM4" s="11"/>
      <x:c r="SCN4" s="11"/>
      <x:c r="SCO4" s="11"/>
      <x:c r="SCP4" s="11"/>
      <x:c r="SCQ4" s="11"/>
      <x:c r="SCR4" s="11"/>
      <x:c r="SCS4" s="11"/>
      <x:c r="SCT4" s="11"/>
      <x:c r="SCU4" s="11"/>
      <x:c r="SCV4" s="11"/>
      <x:c r="SCW4" s="11"/>
      <x:c r="SCX4" s="11"/>
      <x:c r="SCY4" s="11"/>
      <x:c r="SCZ4" s="11"/>
      <x:c r="SDA4" s="11"/>
      <x:c r="SDB4" s="11"/>
      <x:c r="SDC4" s="11"/>
      <x:c r="SDD4" s="11"/>
      <x:c r="SDE4" s="11"/>
      <x:c r="SDF4" s="11"/>
      <x:c r="SDG4" s="11"/>
      <x:c r="SDH4" s="11"/>
      <x:c r="SDI4" s="11"/>
      <x:c r="SDJ4" s="11"/>
      <x:c r="SDK4" s="11"/>
      <x:c r="SDL4" s="11"/>
      <x:c r="SDM4" s="11"/>
      <x:c r="SDN4" s="11"/>
      <x:c r="SDO4" s="11"/>
      <x:c r="SDP4" s="11"/>
      <x:c r="SDQ4" s="11"/>
      <x:c r="SDR4" s="11"/>
      <x:c r="SDS4" s="11"/>
      <x:c r="SDT4" s="11"/>
      <x:c r="SDU4" s="11"/>
      <x:c r="SDV4" s="11"/>
      <x:c r="SDW4" s="11"/>
      <x:c r="SDX4" s="11"/>
      <x:c r="SDY4" s="11"/>
      <x:c r="SDZ4" s="11"/>
      <x:c r="SEA4" s="11"/>
      <x:c r="SEB4" s="11"/>
      <x:c r="SEC4" s="11"/>
      <x:c r="SED4" s="11"/>
      <x:c r="SEE4" s="11"/>
      <x:c r="SEF4" s="11"/>
      <x:c r="SEG4" s="11"/>
      <x:c r="SEH4" s="11"/>
      <x:c r="SEI4" s="11"/>
      <x:c r="SEJ4" s="11"/>
      <x:c r="SEK4" s="11"/>
      <x:c r="SEL4" s="11"/>
      <x:c r="SEM4" s="11"/>
      <x:c r="SEN4" s="11"/>
      <x:c r="SEO4" s="11"/>
      <x:c r="SEP4" s="11"/>
      <x:c r="SEQ4" s="11"/>
      <x:c r="SER4" s="11"/>
      <x:c r="SES4" s="11"/>
      <x:c r="SET4" s="11"/>
      <x:c r="SEU4" s="11"/>
      <x:c r="SEV4" s="11"/>
      <x:c r="SEW4" s="11"/>
      <x:c r="SEX4" s="11"/>
      <x:c r="SEY4" s="11"/>
      <x:c r="SEZ4" s="11"/>
      <x:c r="SFA4" s="11"/>
      <x:c r="SFB4" s="11"/>
      <x:c r="SFC4" s="11"/>
      <x:c r="SFD4" s="11"/>
      <x:c r="SFE4" s="11"/>
      <x:c r="SFF4" s="11"/>
      <x:c r="SFG4" s="11"/>
      <x:c r="SFH4" s="11"/>
      <x:c r="SFI4" s="11"/>
      <x:c r="SFJ4" s="11"/>
      <x:c r="SFK4" s="11"/>
      <x:c r="SFL4" s="11"/>
      <x:c r="SFM4" s="11"/>
      <x:c r="SFN4" s="11"/>
      <x:c r="SFO4" s="11"/>
      <x:c r="SFP4" s="11"/>
      <x:c r="SFQ4" s="11"/>
      <x:c r="SFR4" s="11"/>
      <x:c r="SFS4" s="11"/>
      <x:c r="SFT4" s="11"/>
      <x:c r="SFU4" s="11"/>
      <x:c r="SFV4" s="11"/>
      <x:c r="SFW4" s="11"/>
      <x:c r="SFX4" s="11"/>
      <x:c r="SFY4" s="11"/>
      <x:c r="SFZ4" s="11"/>
      <x:c r="SGA4" s="11"/>
      <x:c r="SGB4" s="11"/>
      <x:c r="SGC4" s="11"/>
      <x:c r="SGD4" s="11"/>
      <x:c r="SGE4" s="11"/>
      <x:c r="SGF4" s="11"/>
      <x:c r="SGG4" s="11"/>
      <x:c r="SGH4" s="11"/>
      <x:c r="SGI4" s="11"/>
      <x:c r="SGJ4" s="11"/>
      <x:c r="SGK4" s="11"/>
      <x:c r="SGL4" s="11"/>
      <x:c r="SGM4" s="11"/>
      <x:c r="SGN4" s="11"/>
      <x:c r="SGO4" s="11"/>
      <x:c r="SGP4" s="11"/>
      <x:c r="SGQ4" s="11"/>
      <x:c r="SGR4" s="11"/>
      <x:c r="SGS4" s="11"/>
      <x:c r="SGT4" s="11"/>
      <x:c r="SGU4" s="11"/>
      <x:c r="SGV4" s="11"/>
      <x:c r="SGW4" s="11"/>
      <x:c r="SGX4" s="11"/>
      <x:c r="SGY4" s="11"/>
      <x:c r="SGZ4" s="11"/>
      <x:c r="SHA4" s="11"/>
      <x:c r="SHB4" s="11"/>
      <x:c r="SHC4" s="11"/>
      <x:c r="SHD4" s="11"/>
      <x:c r="SHE4" s="11"/>
      <x:c r="SHF4" s="11"/>
      <x:c r="SHG4" s="11"/>
      <x:c r="SHH4" s="11"/>
      <x:c r="SHI4" s="11"/>
      <x:c r="SHJ4" s="11"/>
      <x:c r="SHK4" s="11"/>
      <x:c r="SHL4" s="11"/>
      <x:c r="SHM4" s="11"/>
      <x:c r="SHN4" s="11"/>
      <x:c r="SHO4" s="11"/>
      <x:c r="SHP4" s="11"/>
      <x:c r="SHQ4" s="11"/>
      <x:c r="SHR4" s="11"/>
      <x:c r="SHS4" s="11"/>
      <x:c r="SHT4" s="11"/>
      <x:c r="SHU4" s="11"/>
      <x:c r="SHV4" s="11"/>
      <x:c r="SHW4" s="11"/>
      <x:c r="SHX4" s="11"/>
      <x:c r="SHY4" s="11"/>
      <x:c r="SHZ4" s="11"/>
      <x:c r="SIA4" s="11"/>
      <x:c r="SIB4" s="11"/>
      <x:c r="SIC4" s="11"/>
      <x:c r="SID4" s="11"/>
      <x:c r="SIE4" s="11"/>
      <x:c r="SIF4" s="11"/>
      <x:c r="SIG4" s="11"/>
      <x:c r="SIH4" s="11"/>
      <x:c r="SII4" s="11"/>
      <x:c r="SIJ4" s="11"/>
      <x:c r="SIK4" s="11"/>
      <x:c r="SIL4" s="11"/>
      <x:c r="SIM4" s="11"/>
      <x:c r="SIN4" s="11"/>
      <x:c r="SIO4" s="11"/>
      <x:c r="SIP4" s="11"/>
      <x:c r="SIQ4" s="11"/>
      <x:c r="SIR4" s="11"/>
      <x:c r="SIS4" s="11"/>
      <x:c r="SIT4" s="11"/>
      <x:c r="SIU4" s="11"/>
      <x:c r="SIV4" s="11"/>
      <x:c r="SIW4" s="11"/>
      <x:c r="SIX4" s="11"/>
      <x:c r="SIY4" s="11"/>
      <x:c r="SIZ4" s="11"/>
      <x:c r="SJA4" s="11"/>
      <x:c r="SJB4" s="11"/>
      <x:c r="SJC4" s="11"/>
      <x:c r="SJD4" s="11"/>
      <x:c r="SJE4" s="11"/>
      <x:c r="SJF4" s="11"/>
      <x:c r="SJG4" s="11"/>
      <x:c r="SJH4" s="11"/>
      <x:c r="SJI4" s="11"/>
      <x:c r="SJJ4" s="11"/>
      <x:c r="SJK4" s="11"/>
      <x:c r="SJL4" s="11"/>
      <x:c r="SJM4" s="11"/>
      <x:c r="SJN4" s="11"/>
      <x:c r="SJO4" s="11"/>
      <x:c r="SJP4" s="11"/>
      <x:c r="SJQ4" s="11"/>
      <x:c r="SJR4" s="11"/>
      <x:c r="SJS4" s="11"/>
      <x:c r="SJT4" s="11"/>
      <x:c r="SJU4" s="11"/>
      <x:c r="SJV4" s="11"/>
      <x:c r="SJW4" s="11"/>
      <x:c r="SJX4" s="11"/>
      <x:c r="SJY4" s="11"/>
      <x:c r="SJZ4" s="11"/>
      <x:c r="SKA4" s="11"/>
      <x:c r="SKB4" s="11"/>
      <x:c r="SKC4" s="11"/>
      <x:c r="SKD4" s="11"/>
      <x:c r="SKE4" s="11"/>
      <x:c r="SKF4" s="11"/>
      <x:c r="SKG4" s="11"/>
      <x:c r="SKH4" s="11"/>
      <x:c r="SKI4" s="11"/>
      <x:c r="SKJ4" s="11"/>
      <x:c r="SKK4" s="11"/>
      <x:c r="SKL4" s="11"/>
      <x:c r="SKM4" s="11"/>
      <x:c r="SKN4" s="11"/>
      <x:c r="SKO4" s="11"/>
      <x:c r="SKP4" s="11"/>
      <x:c r="SKQ4" s="11"/>
      <x:c r="SKR4" s="11"/>
      <x:c r="SKS4" s="11"/>
      <x:c r="SKT4" s="11"/>
      <x:c r="SKU4" s="11"/>
      <x:c r="SKV4" s="11"/>
      <x:c r="SKW4" s="11"/>
      <x:c r="SKX4" s="11"/>
      <x:c r="SKY4" s="11"/>
      <x:c r="SKZ4" s="11"/>
      <x:c r="SLA4" s="11"/>
      <x:c r="SLB4" s="11"/>
      <x:c r="SLC4" s="11"/>
      <x:c r="SLD4" s="11"/>
      <x:c r="SLE4" s="11"/>
      <x:c r="SLF4" s="11"/>
      <x:c r="SLG4" s="11"/>
      <x:c r="SLH4" s="11"/>
      <x:c r="SLI4" s="11"/>
      <x:c r="SLJ4" s="11"/>
      <x:c r="SLK4" s="11"/>
      <x:c r="SLL4" s="11"/>
      <x:c r="SLM4" s="11"/>
      <x:c r="SLN4" s="11"/>
      <x:c r="SLO4" s="11"/>
      <x:c r="SLP4" s="11"/>
      <x:c r="SLQ4" s="11"/>
      <x:c r="SLR4" s="11"/>
      <x:c r="SLS4" s="11"/>
      <x:c r="SLT4" s="11"/>
      <x:c r="SLU4" s="11"/>
      <x:c r="SLV4" s="11"/>
      <x:c r="SLW4" s="11"/>
      <x:c r="SLX4" s="11"/>
      <x:c r="SLY4" s="11"/>
      <x:c r="SLZ4" s="11"/>
      <x:c r="SMA4" s="11"/>
      <x:c r="SMB4" s="11"/>
      <x:c r="SMC4" s="11"/>
      <x:c r="SMD4" s="11"/>
      <x:c r="SME4" s="11"/>
      <x:c r="SMF4" s="11"/>
      <x:c r="SMG4" s="11"/>
      <x:c r="SMH4" s="11"/>
      <x:c r="SMI4" s="11"/>
      <x:c r="SMJ4" s="11"/>
      <x:c r="SMK4" s="11"/>
      <x:c r="SML4" s="11"/>
      <x:c r="SMM4" s="11"/>
      <x:c r="SMN4" s="11"/>
      <x:c r="SMO4" s="11"/>
      <x:c r="SMP4" s="11"/>
      <x:c r="SMQ4" s="11"/>
      <x:c r="SMR4" s="11"/>
      <x:c r="SMS4" s="11"/>
      <x:c r="SMT4" s="11"/>
      <x:c r="SMU4" s="11"/>
      <x:c r="SMV4" s="11"/>
      <x:c r="SMW4" s="11"/>
      <x:c r="SMX4" s="11"/>
      <x:c r="SMY4" s="11"/>
      <x:c r="SMZ4" s="11"/>
      <x:c r="SNA4" s="11"/>
      <x:c r="SNB4" s="11"/>
      <x:c r="SNC4" s="11"/>
      <x:c r="SND4" s="11"/>
      <x:c r="SNE4" s="11"/>
      <x:c r="SNF4" s="11"/>
      <x:c r="SNG4" s="11"/>
      <x:c r="SNH4" s="11"/>
      <x:c r="SNI4" s="11"/>
      <x:c r="SNJ4" s="11"/>
      <x:c r="SNK4" s="11"/>
      <x:c r="SNL4" s="11"/>
      <x:c r="SNM4" s="11"/>
      <x:c r="SNN4" s="11"/>
      <x:c r="SNO4" s="11"/>
      <x:c r="SNP4" s="11"/>
      <x:c r="SNQ4" s="11"/>
      <x:c r="SNR4" s="11"/>
      <x:c r="SNS4" s="11"/>
      <x:c r="SNT4" s="11"/>
      <x:c r="SNU4" s="11"/>
      <x:c r="SNV4" s="11"/>
      <x:c r="SNW4" s="11"/>
      <x:c r="SNX4" s="11"/>
      <x:c r="SNY4" s="11"/>
      <x:c r="SNZ4" s="11"/>
      <x:c r="SOA4" s="11"/>
      <x:c r="SOB4" s="11"/>
      <x:c r="SOC4" s="11"/>
      <x:c r="SOD4" s="11"/>
      <x:c r="SOE4" s="11"/>
      <x:c r="SOF4" s="11"/>
      <x:c r="SOG4" s="11"/>
      <x:c r="SOH4" s="11"/>
      <x:c r="SOI4" s="11"/>
      <x:c r="SOJ4" s="11"/>
      <x:c r="SOK4" s="11"/>
      <x:c r="SOL4" s="11"/>
      <x:c r="SOM4" s="11"/>
      <x:c r="SON4" s="11"/>
      <x:c r="SOO4" s="11"/>
      <x:c r="SOP4" s="11"/>
      <x:c r="SOQ4" s="11"/>
      <x:c r="SOR4" s="11"/>
      <x:c r="SOS4" s="11"/>
      <x:c r="SOT4" s="11"/>
      <x:c r="SOU4" s="11"/>
      <x:c r="SOV4" s="11"/>
      <x:c r="SOW4" s="11"/>
      <x:c r="SOX4" s="11"/>
      <x:c r="SOY4" s="11"/>
      <x:c r="SOZ4" s="11"/>
      <x:c r="SPA4" s="11"/>
      <x:c r="SPB4" s="11"/>
      <x:c r="SPC4" s="11"/>
      <x:c r="SPD4" s="11"/>
      <x:c r="SPE4" s="11"/>
      <x:c r="SPF4" s="11"/>
      <x:c r="SPG4" s="11"/>
      <x:c r="SPH4" s="11"/>
      <x:c r="SPI4" s="11"/>
      <x:c r="SPJ4" s="11"/>
      <x:c r="SPK4" s="11"/>
      <x:c r="SPL4" s="11"/>
      <x:c r="SPM4" s="11"/>
      <x:c r="SPN4" s="11"/>
      <x:c r="SPO4" s="11"/>
      <x:c r="SPP4" s="11"/>
      <x:c r="SPQ4" s="11"/>
      <x:c r="SPR4" s="11"/>
      <x:c r="SPS4" s="11"/>
      <x:c r="SPT4" s="11"/>
      <x:c r="SPU4" s="11"/>
      <x:c r="SPV4" s="11"/>
      <x:c r="SPW4" s="11"/>
      <x:c r="SPX4" s="11"/>
      <x:c r="SPY4" s="11"/>
      <x:c r="SPZ4" s="11"/>
      <x:c r="SQA4" s="11"/>
      <x:c r="SQB4" s="11"/>
      <x:c r="SQC4" s="11"/>
      <x:c r="SQD4" s="11"/>
      <x:c r="SQE4" s="11"/>
      <x:c r="SQF4" s="11"/>
      <x:c r="SQG4" s="11"/>
      <x:c r="SQH4" s="11"/>
      <x:c r="SQI4" s="11"/>
      <x:c r="SQJ4" s="11"/>
      <x:c r="SQK4" s="11"/>
      <x:c r="SQL4" s="11"/>
      <x:c r="SQM4" s="11"/>
      <x:c r="SQN4" s="11"/>
      <x:c r="SQO4" s="11"/>
      <x:c r="SQP4" s="11"/>
      <x:c r="SQQ4" s="11"/>
      <x:c r="SQR4" s="11"/>
      <x:c r="SQS4" s="11"/>
      <x:c r="SQT4" s="11"/>
      <x:c r="SQU4" s="11"/>
      <x:c r="SQV4" s="11"/>
      <x:c r="SQW4" s="11"/>
      <x:c r="SQX4" s="11"/>
      <x:c r="SQY4" s="11"/>
      <x:c r="SQZ4" s="11"/>
      <x:c r="SRA4" s="11"/>
      <x:c r="SRB4" s="11"/>
      <x:c r="SRC4" s="11"/>
      <x:c r="SRD4" s="11"/>
      <x:c r="SRE4" s="11"/>
      <x:c r="SRF4" s="11"/>
      <x:c r="SRG4" s="11"/>
      <x:c r="SRH4" s="11"/>
      <x:c r="SRI4" s="11"/>
      <x:c r="SRJ4" s="11"/>
      <x:c r="SRK4" s="11"/>
      <x:c r="SRL4" s="11"/>
      <x:c r="SRM4" s="11"/>
      <x:c r="SRN4" s="11"/>
      <x:c r="SRO4" s="11"/>
      <x:c r="SRP4" s="11"/>
      <x:c r="SRQ4" s="11"/>
      <x:c r="SRR4" s="11"/>
      <x:c r="SRS4" s="11"/>
      <x:c r="SRT4" s="11"/>
      <x:c r="SRU4" s="11"/>
      <x:c r="SRV4" s="11"/>
      <x:c r="SRW4" s="11"/>
      <x:c r="SRX4" s="11"/>
      <x:c r="SRY4" s="11"/>
      <x:c r="SRZ4" s="11"/>
      <x:c r="SSA4" s="11"/>
      <x:c r="SSB4" s="11"/>
      <x:c r="SSC4" s="11"/>
      <x:c r="SSD4" s="11"/>
      <x:c r="SSE4" s="11"/>
      <x:c r="SSF4" s="11"/>
      <x:c r="SSG4" s="11"/>
      <x:c r="SSH4" s="11"/>
      <x:c r="SSI4" s="11"/>
      <x:c r="SSJ4" s="11"/>
      <x:c r="SSK4" s="11"/>
      <x:c r="SSL4" s="11"/>
      <x:c r="SSM4" s="11"/>
      <x:c r="SSN4" s="11"/>
      <x:c r="SSO4" s="11"/>
      <x:c r="SSP4" s="11"/>
      <x:c r="SSQ4" s="11"/>
      <x:c r="SSR4" s="11"/>
      <x:c r="SSS4" s="11"/>
      <x:c r="SST4" s="11"/>
      <x:c r="SSU4" s="11"/>
      <x:c r="SSV4" s="11"/>
      <x:c r="SSW4" s="11"/>
      <x:c r="SSX4" s="11"/>
      <x:c r="SSY4" s="11"/>
      <x:c r="SSZ4" s="11"/>
      <x:c r="STA4" s="11"/>
      <x:c r="STB4" s="11"/>
      <x:c r="STC4" s="11"/>
      <x:c r="STD4" s="11"/>
      <x:c r="STE4" s="11"/>
      <x:c r="STF4" s="11"/>
      <x:c r="STG4" s="11"/>
      <x:c r="STH4" s="11"/>
      <x:c r="STI4" s="11"/>
      <x:c r="STJ4" s="11"/>
      <x:c r="STK4" s="11"/>
      <x:c r="STL4" s="11"/>
      <x:c r="STM4" s="11"/>
      <x:c r="STN4" s="11"/>
      <x:c r="STO4" s="11"/>
      <x:c r="STP4" s="11"/>
      <x:c r="STQ4" s="11"/>
      <x:c r="STR4" s="11"/>
      <x:c r="STS4" s="11"/>
      <x:c r="STT4" s="11"/>
      <x:c r="STU4" s="11"/>
      <x:c r="STV4" s="11"/>
      <x:c r="STW4" s="11"/>
      <x:c r="STX4" s="11"/>
      <x:c r="STY4" s="11"/>
      <x:c r="STZ4" s="11"/>
      <x:c r="SUA4" s="11"/>
      <x:c r="SUB4" s="11"/>
      <x:c r="SUC4" s="11"/>
      <x:c r="SUD4" s="11"/>
      <x:c r="SUE4" s="11"/>
      <x:c r="SUF4" s="11"/>
      <x:c r="SUG4" s="11"/>
      <x:c r="SUH4" s="11"/>
      <x:c r="SUI4" s="11"/>
      <x:c r="SUJ4" s="11"/>
      <x:c r="SUK4" s="11"/>
      <x:c r="SUL4" s="11"/>
      <x:c r="SUM4" s="11"/>
      <x:c r="SUN4" s="11"/>
      <x:c r="SUO4" s="11"/>
      <x:c r="SUP4" s="11"/>
      <x:c r="SUQ4" s="11"/>
      <x:c r="SUR4" s="11"/>
      <x:c r="SUS4" s="11"/>
      <x:c r="SUT4" s="11"/>
      <x:c r="SUU4" s="11"/>
      <x:c r="SUV4" s="11"/>
      <x:c r="SUW4" s="11"/>
      <x:c r="SUX4" s="11"/>
      <x:c r="SUY4" s="11"/>
      <x:c r="SUZ4" s="11"/>
      <x:c r="SVA4" s="11"/>
      <x:c r="SVB4" s="11"/>
      <x:c r="SVC4" s="11"/>
      <x:c r="SVD4" s="11"/>
      <x:c r="SVE4" s="11"/>
      <x:c r="SVF4" s="11"/>
      <x:c r="SVG4" s="11"/>
      <x:c r="SVH4" s="11"/>
      <x:c r="SVI4" s="11"/>
      <x:c r="SVJ4" s="11"/>
      <x:c r="SVK4" s="11"/>
      <x:c r="SVL4" s="11"/>
      <x:c r="SVM4" s="11"/>
      <x:c r="SVN4" s="11"/>
      <x:c r="SVO4" s="11"/>
      <x:c r="SVP4" s="11"/>
      <x:c r="SVQ4" s="11"/>
      <x:c r="SVR4" s="11"/>
      <x:c r="SVS4" s="11"/>
      <x:c r="SVT4" s="11"/>
      <x:c r="SVU4" s="11"/>
      <x:c r="SVV4" s="11"/>
      <x:c r="SVW4" s="11"/>
      <x:c r="SVX4" s="11"/>
      <x:c r="SVY4" s="11"/>
      <x:c r="SVZ4" s="11"/>
      <x:c r="SWA4" s="11"/>
      <x:c r="SWB4" s="11"/>
      <x:c r="SWC4" s="11"/>
      <x:c r="SWD4" s="11"/>
      <x:c r="SWE4" s="11"/>
      <x:c r="SWF4" s="11"/>
      <x:c r="SWG4" s="11"/>
      <x:c r="SWH4" s="11"/>
      <x:c r="SWI4" s="11"/>
      <x:c r="SWJ4" s="11"/>
      <x:c r="SWK4" s="11"/>
      <x:c r="SWL4" s="11"/>
      <x:c r="SWM4" s="11"/>
      <x:c r="SWN4" s="11"/>
      <x:c r="SWO4" s="11"/>
      <x:c r="SWP4" s="11"/>
      <x:c r="SWQ4" s="11"/>
      <x:c r="SWR4" s="11"/>
      <x:c r="SWS4" s="11"/>
      <x:c r="SWT4" s="11"/>
      <x:c r="SWU4" s="11"/>
      <x:c r="SWV4" s="11"/>
      <x:c r="SWW4" s="11"/>
      <x:c r="SWX4" s="11"/>
      <x:c r="SWY4" s="11"/>
      <x:c r="SWZ4" s="11"/>
      <x:c r="SXA4" s="11"/>
      <x:c r="SXB4" s="11"/>
      <x:c r="SXC4" s="11"/>
      <x:c r="SXD4" s="11"/>
      <x:c r="SXE4" s="11"/>
      <x:c r="SXF4" s="11"/>
      <x:c r="SXG4" s="11"/>
      <x:c r="SXH4" s="11"/>
      <x:c r="SXI4" s="11"/>
      <x:c r="SXJ4" s="11"/>
      <x:c r="SXK4" s="11"/>
      <x:c r="SXL4" s="11"/>
      <x:c r="SXM4" s="11"/>
      <x:c r="SXN4" s="11"/>
      <x:c r="SXO4" s="11"/>
      <x:c r="SXP4" s="11"/>
      <x:c r="SXQ4" s="11"/>
      <x:c r="SXR4" s="11"/>
      <x:c r="SXS4" s="11"/>
      <x:c r="SXT4" s="11"/>
      <x:c r="SXU4" s="11"/>
      <x:c r="SXV4" s="11"/>
      <x:c r="SXW4" s="11"/>
      <x:c r="SXX4" s="11"/>
      <x:c r="SXY4" s="11"/>
      <x:c r="SXZ4" s="11"/>
      <x:c r="SYA4" s="11"/>
      <x:c r="SYB4" s="11"/>
      <x:c r="SYC4" s="11"/>
      <x:c r="SYD4" s="11"/>
      <x:c r="SYE4" s="11"/>
      <x:c r="SYF4" s="11"/>
      <x:c r="SYG4" s="11"/>
      <x:c r="SYH4" s="11"/>
      <x:c r="SYI4" s="11"/>
      <x:c r="SYJ4" s="11"/>
      <x:c r="SYK4" s="11"/>
      <x:c r="SYL4" s="11"/>
      <x:c r="SYM4" s="11"/>
      <x:c r="SYN4" s="11"/>
      <x:c r="SYO4" s="11"/>
      <x:c r="SYP4" s="11"/>
      <x:c r="SYQ4" s="11"/>
      <x:c r="SYR4" s="11"/>
      <x:c r="SYS4" s="11"/>
      <x:c r="SYT4" s="11"/>
      <x:c r="SYU4" s="11"/>
      <x:c r="SYV4" s="11"/>
      <x:c r="SYW4" s="11"/>
      <x:c r="SYX4" s="11"/>
      <x:c r="SYY4" s="11"/>
      <x:c r="SYZ4" s="11"/>
      <x:c r="SZA4" s="11"/>
      <x:c r="SZB4" s="11"/>
      <x:c r="SZC4" s="11"/>
      <x:c r="SZD4" s="11"/>
      <x:c r="SZE4" s="11"/>
      <x:c r="SZF4" s="11"/>
      <x:c r="SZG4" s="11"/>
      <x:c r="SZH4" s="11"/>
      <x:c r="SZI4" s="11"/>
      <x:c r="SZJ4" s="11"/>
      <x:c r="SZK4" s="11"/>
      <x:c r="SZL4" s="11"/>
      <x:c r="SZM4" s="11"/>
      <x:c r="SZN4" s="11"/>
      <x:c r="SZO4" s="11"/>
      <x:c r="SZP4" s="11"/>
      <x:c r="SZQ4" s="11"/>
      <x:c r="SZR4" s="11"/>
      <x:c r="SZS4" s="11"/>
      <x:c r="SZT4" s="11"/>
      <x:c r="SZU4" s="11"/>
      <x:c r="SZV4" s="11"/>
      <x:c r="SZW4" s="11"/>
      <x:c r="SZX4" s="11"/>
      <x:c r="SZY4" s="11"/>
      <x:c r="SZZ4" s="11"/>
      <x:c r="TAA4" s="11"/>
      <x:c r="TAB4" s="11"/>
      <x:c r="TAC4" s="11"/>
      <x:c r="TAD4" s="11"/>
      <x:c r="TAE4" s="11"/>
      <x:c r="TAF4" s="11"/>
      <x:c r="TAG4" s="11"/>
      <x:c r="TAH4" s="11"/>
      <x:c r="TAI4" s="11"/>
      <x:c r="TAJ4" s="11"/>
      <x:c r="TAK4" s="11"/>
      <x:c r="TAL4" s="11"/>
      <x:c r="TAM4" s="11"/>
      <x:c r="TAN4" s="11"/>
      <x:c r="TAO4" s="11"/>
      <x:c r="TAP4" s="11"/>
      <x:c r="TAQ4" s="11"/>
      <x:c r="TAR4" s="11"/>
      <x:c r="TAS4" s="11"/>
      <x:c r="TAT4" s="11"/>
      <x:c r="TAU4" s="11"/>
      <x:c r="TAV4" s="11"/>
      <x:c r="TAW4" s="11"/>
      <x:c r="TAX4" s="11"/>
      <x:c r="TAY4" s="11"/>
      <x:c r="TAZ4" s="11"/>
      <x:c r="TBA4" s="11"/>
      <x:c r="TBB4" s="11"/>
      <x:c r="TBC4" s="11"/>
      <x:c r="TBD4" s="11"/>
      <x:c r="TBE4" s="11"/>
      <x:c r="TBF4" s="11"/>
      <x:c r="TBG4" s="11"/>
      <x:c r="TBH4" s="11"/>
      <x:c r="TBI4" s="11"/>
      <x:c r="TBJ4" s="11"/>
      <x:c r="TBK4" s="11"/>
      <x:c r="TBL4" s="11"/>
      <x:c r="TBM4" s="11"/>
      <x:c r="TBN4" s="11"/>
      <x:c r="TBO4" s="11"/>
      <x:c r="TBP4" s="11"/>
      <x:c r="TBQ4" s="11"/>
      <x:c r="TBR4" s="11"/>
      <x:c r="TBS4" s="11"/>
      <x:c r="TBT4" s="11"/>
      <x:c r="TBU4" s="11"/>
      <x:c r="TBV4" s="11"/>
      <x:c r="TBW4" s="11"/>
      <x:c r="TBX4" s="11"/>
      <x:c r="TBY4" s="11"/>
      <x:c r="TBZ4" s="11"/>
      <x:c r="TCA4" s="11"/>
      <x:c r="TCB4" s="11"/>
      <x:c r="TCC4" s="11"/>
      <x:c r="TCD4" s="11"/>
      <x:c r="TCE4" s="11"/>
      <x:c r="TCF4" s="11"/>
      <x:c r="TCG4" s="11"/>
      <x:c r="TCH4" s="11"/>
      <x:c r="TCI4" s="11"/>
      <x:c r="TCJ4" s="11"/>
      <x:c r="TCK4" s="11"/>
      <x:c r="TCL4" s="11"/>
      <x:c r="TCM4" s="11"/>
      <x:c r="TCN4" s="11"/>
      <x:c r="TCO4" s="11"/>
      <x:c r="TCP4" s="11"/>
      <x:c r="TCQ4" s="11"/>
      <x:c r="TCR4" s="11"/>
      <x:c r="TCS4" s="11"/>
      <x:c r="TCT4" s="11"/>
      <x:c r="TCU4" s="11"/>
      <x:c r="TCV4" s="11"/>
      <x:c r="TCW4" s="11"/>
      <x:c r="TCX4" s="11"/>
      <x:c r="TCY4" s="11"/>
      <x:c r="TCZ4" s="11"/>
      <x:c r="TDA4" s="11"/>
      <x:c r="TDB4" s="11"/>
      <x:c r="TDC4" s="11"/>
      <x:c r="TDD4" s="11"/>
      <x:c r="TDE4" s="11"/>
      <x:c r="TDF4" s="11"/>
      <x:c r="TDG4" s="11"/>
      <x:c r="TDH4" s="11"/>
      <x:c r="TDI4" s="11"/>
      <x:c r="TDJ4" s="11"/>
      <x:c r="TDK4" s="11"/>
      <x:c r="TDL4" s="11"/>
      <x:c r="TDM4" s="11"/>
      <x:c r="TDN4" s="11"/>
      <x:c r="TDO4" s="11"/>
      <x:c r="TDP4" s="11"/>
      <x:c r="TDQ4" s="11"/>
      <x:c r="TDR4" s="11"/>
      <x:c r="TDS4" s="11"/>
      <x:c r="TDT4" s="11"/>
      <x:c r="TDU4" s="11"/>
      <x:c r="TDV4" s="11"/>
      <x:c r="TDW4" s="11"/>
      <x:c r="TDX4" s="11"/>
      <x:c r="TDY4" s="11"/>
      <x:c r="TDZ4" s="11"/>
      <x:c r="TEA4" s="11"/>
      <x:c r="TEB4" s="11"/>
      <x:c r="TEC4" s="11"/>
      <x:c r="TED4" s="11"/>
      <x:c r="TEE4" s="11"/>
      <x:c r="TEF4" s="11"/>
      <x:c r="TEG4" s="11"/>
      <x:c r="TEH4" s="11"/>
      <x:c r="TEI4" s="11"/>
      <x:c r="TEJ4" s="11"/>
      <x:c r="TEK4" s="11"/>
      <x:c r="TEL4" s="11"/>
      <x:c r="TEM4" s="11"/>
      <x:c r="TEN4" s="11"/>
      <x:c r="TEO4" s="11"/>
      <x:c r="TEP4" s="11"/>
      <x:c r="TEQ4" s="11"/>
      <x:c r="TER4" s="11"/>
      <x:c r="TES4" s="11"/>
      <x:c r="TET4" s="11"/>
      <x:c r="TEU4" s="11"/>
      <x:c r="TEV4" s="11"/>
      <x:c r="TEW4" s="11"/>
      <x:c r="TEX4" s="11"/>
      <x:c r="TEY4" s="11"/>
      <x:c r="TEZ4" s="11"/>
      <x:c r="TFA4" s="11"/>
      <x:c r="TFB4" s="11"/>
      <x:c r="TFC4" s="11"/>
      <x:c r="TFD4" s="11"/>
      <x:c r="TFE4" s="11"/>
      <x:c r="TFF4" s="11"/>
      <x:c r="TFG4" s="11"/>
      <x:c r="TFH4" s="11"/>
      <x:c r="TFI4" s="11"/>
      <x:c r="TFJ4" s="11"/>
      <x:c r="TFK4" s="11"/>
      <x:c r="TFL4" s="11"/>
      <x:c r="TFM4" s="11"/>
      <x:c r="TFN4" s="11"/>
      <x:c r="TFO4" s="11"/>
      <x:c r="TFP4" s="11"/>
      <x:c r="TFQ4" s="11"/>
      <x:c r="TFR4" s="11"/>
      <x:c r="TFS4" s="11"/>
      <x:c r="TFT4" s="11"/>
      <x:c r="TFU4" s="11"/>
      <x:c r="TFV4" s="11"/>
      <x:c r="TFW4" s="11"/>
      <x:c r="TFX4" s="11"/>
      <x:c r="TFY4" s="11"/>
      <x:c r="TFZ4" s="11"/>
      <x:c r="TGA4" s="11"/>
      <x:c r="TGB4" s="11"/>
      <x:c r="TGC4" s="11"/>
      <x:c r="TGD4" s="11"/>
      <x:c r="TGE4" s="11"/>
      <x:c r="TGF4" s="11"/>
      <x:c r="TGG4" s="11"/>
      <x:c r="TGH4" s="11"/>
      <x:c r="TGI4" s="11"/>
      <x:c r="TGJ4" s="11"/>
      <x:c r="TGK4" s="11"/>
      <x:c r="TGL4" s="11"/>
      <x:c r="TGM4" s="11"/>
      <x:c r="TGN4" s="11"/>
      <x:c r="TGO4" s="11"/>
      <x:c r="TGP4" s="11"/>
      <x:c r="TGQ4" s="11"/>
      <x:c r="TGR4" s="11"/>
      <x:c r="TGS4" s="11"/>
      <x:c r="TGT4" s="11"/>
      <x:c r="TGU4" s="11"/>
      <x:c r="TGV4" s="11"/>
      <x:c r="TGW4" s="11"/>
      <x:c r="TGX4" s="11"/>
      <x:c r="TGY4" s="11"/>
      <x:c r="TGZ4" s="11"/>
      <x:c r="THA4" s="11"/>
      <x:c r="THB4" s="11"/>
      <x:c r="THC4" s="11"/>
      <x:c r="THD4" s="11"/>
      <x:c r="THE4" s="11"/>
      <x:c r="THF4" s="11"/>
      <x:c r="THG4" s="11"/>
      <x:c r="THH4" s="11"/>
      <x:c r="THI4" s="11"/>
      <x:c r="THJ4" s="11"/>
      <x:c r="THK4" s="11"/>
      <x:c r="THL4" s="11"/>
      <x:c r="THM4" s="11"/>
      <x:c r="THN4" s="11"/>
      <x:c r="THO4" s="11"/>
      <x:c r="THP4" s="11"/>
      <x:c r="THQ4" s="11"/>
      <x:c r="THR4" s="11"/>
      <x:c r="THS4" s="11"/>
      <x:c r="THT4" s="11"/>
      <x:c r="THU4" s="11"/>
      <x:c r="THV4" s="11"/>
      <x:c r="THW4" s="11"/>
      <x:c r="THX4" s="11"/>
      <x:c r="THY4" s="11"/>
      <x:c r="THZ4" s="11"/>
      <x:c r="TIA4" s="11"/>
      <x:c r="TIB4" s="11"/>
      <x:c r="TIC4" s="11"/>
      <x:c r="TID4" s="11"/>
      <x:c r="TIE4" s="11"/>
      <x:c r="TIF4" s="11"/>
      <x:c r="TIG4" s="11"/>
      <x:c r="TIH4" s="11"/>
      <x:c r="TII4" s="11"/>
      <x:c r="TIJ4" s="11"/>
      <x:c r="TIK4" s="11"/>
      <x:c r="TIL4" s="11"/>
      <x:c r="TIM4" s="11"/>
      <x:c r="TIN4" s="11"/>
      <x:c r="TIO4" s="11"/>
      <x:c r="TIP4" s="11"/>
      <x:c r="TIQ4" s="11"/>
      <x:c r="TIR4" s="11"/>
      <x:c r="TIS4" s="11"/>
      <x:c r="TIT4" s="11"/>
      <x:c r="TIU4" s="11"/>
      <x:c r="TIV4" s="11"/>
      <x:c r="TIW4" s="11"/>
      <x:c r="TIX4" s="11"/>
      <x:c r="TIY4" s="11"/>
      <x:c r="TIZ4" s="11"/>
      <x:c r="TJA4" s="11"/>
      <x:c r="TJB4" s="11"/>
      <x:c r="TJC4" s="11"/>
      <x:c r="TJD4" s="11"/>
      <x:c r="TJE4" s="11"/>
      <x:c r="TJF4" s="11"/>
      <x:c r="TJG4" s="11"/>
      <x:c r="TJH4" s="11"/>
      <x:c r="TJI4" s="11"/>
      <x:c r="TJJ4" s="11"/>
      <x:c r="TJK4" s="11"/>
      <x:c r="TJL4" s="11"/>
      <x:c r="TJM4" s="11"/>
      <x:c r="TJN4" s="11"/>
      <x:c r="TJO4" s="11"/>
      <x:c r="TJP4" s="11"/>
      <x:c r="TJQ4" s="11"/>
      <x:c r="TJR4" s="11"/>
      <x:c r="TJS4" s="11"/>
      <x:c r="TJT4" s="11"/>
      <x:c r="TJU4" s="11"/>
      <x:c r="TJV4" s="11"/>
      <x:c r="TJW4" s="11"/>
      <x:c r="TJX4" s="11"/>
      <x:c r="TJY4" s="11"/>
      <x:c r="TJZ4" s="11"/>
      <x:c r="TKA4" s="11"/>
      <x:c r="TKB4" s="11"/>
      <x:c r="TKC4" s="11"/>
      <x:c r="TKD4" s="11"/>
      <x:c r="TKE4" s="11"/>
      <x:c r="TKF4" s="11"/>
      <x:c r="TKG4" s="11"/>
      <x:c r="TKH4" s="11"/>
      <x:c r="TKI4" s="11"/>
      <x:c r="TKJ4" s="11"/>
      <x:c r="TKK4" s="11"/>
      <x:c r="TKL4" s="11"/>
      <x:c r="TKM4" s="11"/>
      <x:c r="TKN4" s="11"/>
      <x:c r="TKO4" s="11"/>
      <x:c r="TKP4" s="11"/>
      <x:c r="TKQ4" s="11"/>
      <x:c r="TKR4" s="11"/>
      <x:c r="TKS4" s="11"/>
      <x:c r="TKT4" s="11"/>
      <x:c r="TKU4" s="11"/>
      <x:c r="TKV4" s="11"/>
      <x:c r="TKW4" s="11"/>
      <x:c r="TKX4" s="11"/>
      <x:c r="TKY4" s="11"/>
      <x:c r="TKZ4" s="11"/>
      <x:c r="TLA4" s="11"/>
      <x:c r="TLB4" s="11"/>
      <x:c r="TLC4" s="11"/>
      <x:c r="TLD4" s="11"/>
      <x:c r="TLE4" s="11"/>
      <x:c r="TLF4" s="11"/>
      <x:c r="TLG4" s="11"/>
      <x:c r="TLH4" s="11"/>
      <x:c r="TLI4" s="11"/>
      <x:c r="TLJ4" s="11"/>
      <x:c r="TLK4" s="11"/>
      <x:c r="TLL4" s="11"/>
      <x:c r="TLM4" s="11"/>
      <x:c r="TLN4" s="11"/>
      <x:c r="TLO4" s="11"/>
      <x:c r="TLP4" s="11"/>
      <x:c r="TLQ4" s="11"/>
      <x:c r="TLR4" s="11"/>
      <x:c r="TLS4" s="11"/>
      <x:c r="TLT4" s="11"/>
      <x:c r="TLU4" s="11"/>
      <x:c r="TLV4" s="11"/>
      <x:c r="TLW4" s="11"/>
      <x:c r="TLX4" s="11"/>
      <x:c r="TLY4" s="11"/>
      <x:c r="TLZ4" s="11"/>
      <x:c r="TMA4" s="11"/>
      <x:c r="TMB4" s="11"/>
      <x:c r="TMC4" s="11"/>
      <x:c r="TMD4" s="11"/>
      <x:c r="TME4" s="11"/>
      <x:c r="TMF4" s="11"/>
      <x:c r="TMG4" s="11"/>
      <x:c r="TMH4" s="11"/>
      <x:c r="TMI4" s="11"/>
      <x:c r="TMJ4" s="11"/>
      <x:c r="TMK4" s="11"/>
      <x:c r="TML4" s="11"/>
      <x:c r="TMM4" s="11"/>
      <x:c r="TMN4" s="11"/>
      <x:c r="TMO4" s="11"/>
      <x:c r="TMP4" s="11"/>
      <x:c r="TMQ4" s="11"/>
      <x:c r="TMR4" s="11"/>
      <x:c r="TMS4" s="11"/>
      <x:c r="TMT4" s="11"/>
      <x:c r="TMU4" s="11"/>
      <x:c r="TMV4" s="11"/>
      <x:c r="TMW4" s="11"/>
      <x:c r="TMX4" s="11"/>
      <x:c r="TMY4" s="11"/>
      <x:c r="TMZ4" s="11"/>
      <x:c r="TNA4" s="11"/>
      <x:c r="TNB4" s="11"/>
      <x:c r="TNC4" s="11"/>
      <x:c r="TND4" s="11"/>
      <x:c r="TNE4" s="11"/>
      <x:c r="TNF4" s="11"/>
      <x:c r="TNG4" s="11"/>
      <x:c r="TNH4" s="11"/>
      <x:c r="TNI4" s="11"/>
      <x:c r="TNJ4" s="11"/>
      <x:c r="TNK4" s="11"/>
      <x:c r="TNL4" s="11"/>
      <x:c r="TNM4" s="11"/>
      <x:c r="TNN4" s="11"/>
      <x:c r="TNO4" s="11"/>
      <x:c r="TNP4" s="11"/>
      <x:c r="TNQ4" s="11"/>
      <x:c r="TNR4" s="11"/>
      <x:c r="TNS4" s="11"/>
      <x:c r="TNT4" s="11"/>
      <x:c r="TNU4" s="11"/>
      <x:c r="TNV4" s="11"/>
      <x:c r="TNW4" s="11"/>
      <x:c r="TNX4" s="11"/>
      <x:c r="TNY4" s="11"/>
      <x:c r="TNZ4" s="11"/>
      <x:c r="TOA4" s="11"/>
      <x:c r="TOB4" s="11"/>
      <x:c r="TOC4" s="11"/>
      <x:c r="TOD4" s="11"/>
      <x:c r="TOE4" s="11"/>
      <x:c r="TOF4" s="11"/>
      <x:c r="TOG4" s="11"/>
      <x:c r="TOH4" s="11"/>
      <x:c r="TOI4" s="11"/>
      <x:c r="TOJ4" s="11"/>
      <x:c r="TOK4" s="11"/>
      <x:c r="TOL4" s="11"/>
      <x:c r="TOM4" s="11"/>
      <x:c r="TON4" s="11"/>
      <x:c r="TOO4" s="11"/>
      <x:c r="TOP4" s="11"/>
      <x:c r="TOQ4" s="11"/>
      <x:c r="TOR4" s="11"/>
      <x:c r="TOS4" s="11"/>
      <x:c r="TOT4" s="11"/>
      <x:c r="TOU4" s="11"/>
      <x:c r="TOV4" s="11"/>
      <x:c r="TOW4" s="11"/>
      <x:c r="TOX4" s="11"/>
      <x:c r="TOY4" s="11"/>
      <x:c r="TOZ4" s="11"/>
      <x:c r="TPA4" s="11"/>
      <x:c r="TPB4" s="11"/>
      <x:c r="TPC4" s="11"/>
      <x:c r="TPD4" s="11"/>
      <x:c r="TPE4" s="11"/>
      <x:c r="TPF4" s="11"/>
      <x:c r="TPG4" s="11"/>
      <x:c r="TPH4" s="11"/>
      <x:c r="TPI4" s="11"/>
      <x:c r="TPJ4" s="11"/>
      <x:c r="TPK4" s="11"/>
      <x:c r="TPL4" s="11"/>
      <x:c r="TPM4" s="11"/>
      <x:c r="TPN4" s="11"/>
      <x:c r="TPO4" s="11"/>
      <x:c r="TPP4" s="11"/>
      <x:c r="TPQ4" s="11"/>
      <x:c r="TPR4" s="11"/>
      <x:c r="TPS4" s="11"/>
      <x:c r="TPT4" s="11"/>
      <x:c r="TPU4" s="11"/>
      <x:c r="TPV4" s="11"/>
      <x:c r="TPW4" s="11"/>
      <x:c r="TPX4" s="11"/>
      <x:c r="TPY4" s="11"/>
      <x:c r="TPZ4" s="11"/>
      <x:c r="TQA4" s="11"/>
      <x:c r="TQB4" s="11"/>
      <x:c r="TQC4" s="11"/>
      <x:c r="TQD4" s="11"/>
      <x:c r="TQE4" s="11"/>
      <x:c r="TQF4" s="11"/>
      <x:c r="TQG4" s="11"/>
      <x:c r="TQH4" s="11"/>
      <x:c r="TQI4" s="11"/>
      <x:c r="TQJ4" s="11"/>
      <x:c r="TQK4" s="11"/>
      <x:c r="TQL4" s="11"/>
      <x:c r="TQM4" s="11"/>
      <x:c r="TQN4" s="11"/>
      <x:c r="TQO4" s="11"/>
      <x:c r="TQP4" s="11"/>
      <x:c r="TQQ4" s="11"/>
      <x:c r="TQR4" s="11"/>
      <x:c r="TQS4" s="11"/>
      <x:c r="TQT4" s="11"/>
      <x:c r="TQU4" s="11"/>
      <x:c r="TQV4" s="11"/>
      <x:c r="TQW4" s="11"/>
      <x:c r="TQX4" s="11"/>
      <x:c r="TQY4" s="11"/>
      <x:c r="TQZ4" s="11"/>
      <x:c r="TRA4" s="11"/>
      <x:c r="TRB4" s="11"/>
      <x:c r="TRC4" s="11"/>
      <x:c r="TRD4" s="11"/>
      <x:c r="TRE4" s="11"/>
      <x:c r="TRF4" s="11"/>
      <x:c r="TRG4" s="11"/>
      <x:c r="TRH4" s="11"/>
      <x:c r="TRI4" s="11"/>
      <x:c r="TRJ4" s="11"/>
      <x:c r="TRK4" s="11"/>
      <x:c r="TRL4" s="11"/>
      <x:c r="TRM4" s="11"/>
      <x:c r="TRN4" s="11"/>
      <x:c r="TRO4" s="11"/>
      <x:c r="TRP4" s="11"/>
      <x:c r="TRQ4" s="11"/>
      <x:c r="TRR4" s="11"/>
      <x:c r="TRS4" s="11"/>
      <x:c r="TRT4" s="11"/>
      <x:c r="TRU4" s="11"/>
      <x:c r="TRV4" s="11"/>
      <x:c r="TRW4" s="11"/>
      <x:c r="TRX4" s="11"/>
      <x:c r="TRY4" s="11"/>
      <x:c r="TRZ4" s="11"/>
      <x:c r="TSA4" s="11"/>
      <x:c r="TSB4" s="11"/>
      <x:c r="TSC4" s="11"/>
      <x:c r="TSD4" s="11"/>
      <x:c r="TSE4" s="11"/>
      <x:c r="TSF4" s="11"/>
      <x:c r="TSG4" s="11"/>
      <x:c r="TSH4" s="11"/>
      <x:c r="TSI4" s="11"/>
      <x:c r="TSJ4" s="11"/>
      <x:c r="TSK4" s="11"/>
      <x:c r="TSL4" s="11"/>
      <x:c r="TSM4" s="11"/>
      <x:c r="TSN4" s="11"/>
      <x:c r="TSO4" s="11"/>
      <x:c r="TSP4" s="11"/>
      <x:c r="TSQ4" s="11"/>
      <x:c r="TSR4" s="11"/>
      <x:c r="TSS4" s="11"/>
      <x:c r="TST4" s="11"/>
      <x:c r="TSU4" s="11"/>
      <x:c r="TSV4" s="11"/>
      <x:c r="TSW4" s="11"/>
      <x:c r="TSX4" s="11"/>
      <x:c r="TSY4" s="11"/>
      <x:c r="TSZ4" s="11"/>
      <x:c r="TTA4" s="11"/>
      <x:c r="TTB4" s="11"/>
      <x:c r="TTC4" s="11"/>
      <x:c r="TTD4" s="11"/>
      <x:c r="TTE4" s="11"/>
      <x:c r="TTF4" s="11"/>
      <x:c r="TTG4" s="11"/>
      <x:c r="TTH4" s="11"/>
      <x:c r="TTI4" s="11"/>
      <x:c r="TTJ4" s="11"/>
      <x:c r="TTK4" s="11"/>
      <x:c r="TTL4" s="11"/>
      <x:c r="TTM4" s="11"/>
      <x:c r="TTN4" s="11"/>
      <x:c r="TTO4" s="11"/>
      <x:c r="TTP4" s="11"/>
      <x:c r="TTQ4" s="11"/>
      <x:c r="TTR4" s="11"/>
      <x:c r="TTS4" s="11"/>
      <x:c r="TTT4" s="11"/>
      <x:c r="TTU4" s="11"/>
      <x:c r="TTV4" s="11"/>
      <x:c r="TTW4" s="11"/>
      <x:c r="TTX4" s="11"/>
      <x:c r="TTY4" s="11"/>
      <x:c r="TTZ4" s="11"/>
      <x:c r="TUA4" s="11"/>
      <x:c r="TUB4" s="11"/>
      <x:c r="TUC4" s="11"/>
      <x:c r="TUD4" s="11"/>
      <x:c r="TUE4" s="11"/>
      <x:c r="TUF4" s="11"/>
      <x:c r="TUG4" s="11"/>
      <x:c r="TUH4" s="11"/>
      <x:c r="TUI4" s="11"/>
      <x:c r="TUJ4" s="11"/>
      <x:c r="TUK4" s="11"/>
      <x:c r="TUL4" s="11"/>
      <x:c r="TUM4" s="11"/>
      <x:c r="TUN4" s="11"/>
      <x:c r="TUO4" s="11"/>
      <x:c r="TUP4" s="11"/>
      <x:c r="TUQ4" s="11"/>
      <x:c r="TUR4" s="11"/>
      <x:c r="TUS4" s="11"/>
      <x:c r="TUT4" s="11"/>
      <x:c r="TUU4" s="11"/>
      <x:c r="TUV4" s="11"/>
      <x:c r="TUW4" s="11"/>
      <x:c r="TUX4" s="11"/>
      <x:c r="TUY4" s="11"/>
      <x:c r="TUZ4" s="11"/>
      <x:c r="TVA4" s="11"/>
      <x:c r="TVB4" s="11"/>
      <x:c r="TVC4" s="11"/>
      <x:c r="TVD4" s="11"/>
      <x:c r="TVE4" s="11"/>
      <x:c r="TVF4" s="11"/>
      <x:c r="TVG4" s="11"/>
      <x:c r="TVH4" s="11"/>
      <x:c r="TVI4" s="11"/>
      <x:c r="TVJ4" s="11"/>
      <x:c r="TVK4" s="11"/>
      <x:c r="TVL4" s="11"/>
      <x:c r="TVM4" s="11"/>
      <x:c r="TVN4" s="11"/>
      <x:c r="TVO4" s="11"/>
      <x:c r="TVP4" s="11"/>
      <x:c r="TVQ4" s="11"/>
      <x:c r="TVR4" s="11"/>
      <x:c r="TVS4" s="11"/>
      <x:c r="TVT4" s="11"/>
      <x:c r="TVU4" s="11"/>
      <x:c r="TVV4" s="11"/>
      <x:c r="TVW4" s="11"/>
      <x:c r="TVX4" s="11"/>
      <x:c r="TVY4" s="11"/>
      <x:c r="TVZ4" s="11"/>
      <x:c r="TWA4" s="11"/>
      <x:c r="TWB4" s="11"/>
      <x:c r="TWC4" s="11"/>
      <x:c r="TWD4" s="11"/>
      <x:c r="TWE4" s="11"/>
      <x:c r="TWF4" s="11"/>
      <x:c r="TWG4" s="11"/>
      <x:c r="TWH4" s="11"/>
      <x:c r="TWI4" s="11"/>
      <x:c r="TWJ4" s="11"/>
      <x:c r="TWK4" s="11"/>
      <x:c r="TWL4" s="11"/>
      <x:c r="TWM4" s="11"/>
      <x:c r="TWN4" s="11"/>
      <x:c r="TWO4" s="11"/>
      <x:c r="TWP4" s="11"/>
      <x:c r="TWQ4" s="11"/>
      <x:c r="TWR4" s="11"/>
      <x:c r="TWS4" s="11"/>
      <x:c r="TWT4" s="11"/>
      <x:c r="TWU4" s="11"/>
      <x:c r="TWV4" s="11"/>
      <x:c r="TWW4" s="11"/>
      <x:c r="TWX4" s="11"/>
      <x:c r="TWY4" s="11"/>
      <x:c r="TWZ4" s="11"/>
      <x:c r="TXA4" s="11"/>
      <x:c r="TXB4" s="11"/>
      <x:c r="TXC4" s="11"/>
      <x:c r="TXD4" s="11"/>
      <x:c r="TXE4" s="11"/>
      <x:c r="TXF4" s="11"/>
      <x:c r="TXG4" s="11"/>
      <x:c r="TXH4" s="11"/>
      <x:c r="TXI4" s="11"/>
      <x:c r="TXJ4" s="11"/>
      <x:c r="TXK4" s="11"/>
      <x:c r="TXL4" s="11"/>
      <x:c r="TXM4" s="11"/>
      <x:c r="TXN4" s="11"/>
      <x:c r="TXO4" s="11"/>
      <x:c r="TXP4" s="11"/>
      <x:c r="TXQ4" s="11"/>
      <x:c r="TXR4" s="11"/>
      <x:c r="TXS4" s="11"/>
      <x:c r="TXT4" s="11"/>
      <x:c r="TXU4" s="11"/>
      <x:c r="TXV4" s="11"/>
      <x:c r="TXW4" s="11"/>
      <x:c r="TXX4" s="11"/>
      <x:c r="TXY4" s="11"/>
      <x:c r="TXZ4" s="11"/>
      <x:c r="TYA4" s="11"/>
      <x:c r="TYB4" s="11"/>
      <x:c r="TYC4" s="11"/>
      <x:c r="TYD4" s="11"/>
      <x:c r="TYE4" s="11"/>
      <x:c r="TYF4" s="11"/>
      <x:c r="TYG4" s="11"/>
      <x:c r="TYH4" s="11"/>
      <x:c r="TYI4" s="11"/>
      <x:c r="TYJ4" s="11"/>
      <x:c r="TYK4" s="11"/>
      <x:c r="TYL4" s="11"/>
      <x:c r="TYM4" s="11"/>
      <x:c r="TYN4" s="11"/>
      <x:c r="TYO4" s="11"/>
      <x:c r="TYP4" s="11"/>
      <x:c r="TYQ4" s="11"/>
      <x:c r="TYR4" s="11"/>
      <x:c r="TYS4" s="11"/>
      <x:c r="TYT4" s="11"/>
      <x:c r="TYU4" s="11"/>
      <x:c r="TYV4" s="11"/>
      <x:c r="TYW4" s="11"/>
      <x:c r="TYX4" s="11"/>
      <x:c r="TYY4" s="11"/>
      <x:c r="TYZ4" s="11"/>
      <x:c r="TZA4" s="11"/>
      <x:c r="TZB4" s="11"/>
      <x:c r="TZC4" s="11"/>
      <x:c r="TZD4" s="11"/>
      <x:c r="TZE4" s="11"/>
      <x:c r="TZF4" s="11"/>
      <x:c r="TZG4" s="11"/>
      <x:c r="TZH4" s="11"/>
      <x:c r="TZI4" s="11"/>
      <x:c r="TZJ4" s="11"/>
      <x:c r="TZK4" s="11"/>
      <x:c r="TZL4" s="11"/>
      <x:c r="TZM4" s="11"/>
      <x:c r="TZN4" s="11"/>
      <x:c r="TZO4" s="11"/>
      <x:c r="TZP4" s="11"/>
      <x:c r="TZQ4" s="11"/>
      <x:c r="TZR4" s="11"/>
      <x:c r="TZS4" s="11"/>
      <x:c r="TZT4" s="11"/>
      <x:c r="TZU4" s="11"/>
      <x:c r="TZV4" s="11"/>
      <x:c r="TZW4" s="11"/>
      <x:c r="TZX4" s="11"/>
      <x:c r="TZY4" s="11"/>
      <x:c r="TZZ4" s="11"/>
      <x:c r="UAA4" s="11"/>
      <x:c r="UAB4" s="11"/>
      <x:c r="UAC4" s="11"/>
      <x:c r="UAD4" s="11"/>
      <x:c r="UAE4" s="11"/>
      <x:c r="UAF4" s="11"/>
      <x:c r="UAG4" s="11"/>
      <x:c r="UAH4" s="11"/>
      <x:c r="UAI4" s="11"/>
      <x:c r="UAJ4" s="11"/>
      <x:c r="UAK4" s="11"/>
      <x:c r="UAL4" s="11"/>
      <x:c r="UAM4" s="11"/>
      <x:c r="UAN4" s="11"/>
      <x:c r="UAO4" s="11"/>
      <x:c r="UAP4" s="11"/>
      <x:c r="UAQ4" s="11"/>
      <x:c r="UAR4" s="11"/>
      <x:c r="UAS4" s="11"/>
      <x:c r="UAT4" s="11"/>
      <x:c r="UAU4" s="11"/>
      <x:c r="UAV4" s="11"/>
      <x:c r="UAW4" s="11"/>
      <x:c r="UAX4" s="11"/>
      <x:c r="UAY4" s="11"/>
      <x:c r="UAZ4" s="11"/>
      <x:c r="UBA4" s="11"/>
      <x:c r="UBB4" s="11"/>
      <x:c r="UBC4" s="11"/>
      <x:c r="UBD4" s="11"/>
      <x:c r="UBE4" s="11"/>
      <x:c r="UBF4" s="11"/>
      <x:c r="UBG4" s="11"/>
      <x:c r="UBH4" s="11"/>
      <x:c r="UBI4" s="11"/>
      <x:c r="UBJ4" s="11"/>
      <x:c r="UBK4" s="11"/>
      <x:c r="UBL4" s="11"/>
      <x:c r="UBM4" s="11"/>
      <x:c r="UBN4" s="11"/>
      <x:c r="UBO4" s="11"/>
      <x:c r="UBP4" s="11"/>
      <x:c r="UBQ4" s="11"/>
      <x:c r="UBR4" s="11"/>
      <x:c r="UBS4" s="11"/>
      <x:c r="UBT4" s="11"/>
      <x:c r="UBU4" s="11"/>
      <x:c r="UBV4" s="11"/>
      <x:c r="UBW4" s="11"/>
      <x:c r="UBX4" s="11"/>
      <x:c r="UBY4" s="11"/>
      <x:c r="UBZ4" s="11"/>
      <x:c r="UCA4" s="11"/>
      <x:c r="UCB4" s="11"/>
      <x:c r="UCC4" s="11"/>
      <x:c r="UCD4" s="11"/>
      <x:c r="UCE4" s="11"/>
      <x:c r="UCF4" s="11"/>
      <x:c r="UCG4" s="11"/>
      <x:c r="UCH4" s="11"/>
      <x:c r="UCI4" s="11"/>
      <x:c r="UCJ4" s="11"/>
      <x:c r="UCK4" s="11"/>
      <x:c r="UCL4" s="11"/>
      <x:c r="UCM4" s="11"/>
      <x:c r="UCN4" s="11"/>
      <x:c r="UCO4" s="11"/>
      <x:c r="UCP4" s="11"/>
      <x:c r="UCQ4" s="11"/>
      <x:c r="UCR4" s="11"/>
      <x:c r="UCS4" s="11"/>
      <x:c r="UCT4" s="11"/>
      <x:c r="UCU4" s="11"/>
      <x:c r="UCV4" s="11"/>
      <x:c r="UCW4" s="11"/>
      <x:c r="UCX4" s="11"/>
      <x:c r="UCY4" s="11"/>
      <x:c r="UCZ4" s="11"/>
      <x:c r="UDA4" s="11"/>
      <x:c r="UDB4" s="11"/>
      <x:c r="UDC4" s="11"/>
      <x:c r="UDD4" s="11"/>
      <x:c r="UDE4" s="11"/>
      <x:c r="UDF4" s="11"/>
      <x:c r="UDG4" s="11"/>
      <x:c r="UDH4" s="11"/>
      <x:c r="UDI4" s="11"/>
      <x:c r="UDJ4" s="11"/>
      <x:c r="UDK4" s="11"/>
      <x:c r="UDL4" s="11"/>
      <x:c r="UDM4" s="11"/>
      <x:c r="UDN4" s="11"/>
      <x:c r="UDO4" s="11"/>
      <x:c r="UDP4" s="11"/>
      <x:c r="UDQ4" s="11"/>
      <x:c r="UDR4" s="11"/>
      <x:c r="UDS4" s="11"/>
      <x:c r="UDT4" s="11"/>
      <x:c r="UDU4" s="11"/>
      <x:c r="UDV4" s="11"/>
      <x:c r="UDW4" s="11"/>
      <x:c r="UDX4" s="11"/>
      <x:c r="UDY4" s="11"/>
      <x:c r="UDZ4" s="11"/>
      <x:c r="UEA4" s="11"/>
      <x:c r="UEB4" s="11"/>
      <x:c r="UEC4" s="11"/>
      <x:c r="UED4" s="11"/>
      <x:c r="UEE4" s="11"/>
      <x:c r="UEF4" s="11"/>
      <x:c r="UEG4" s="11"/>
      <x:c r="UEH4" s="11"/>
      <x:c r="UEI4" s="11"/>
      <x:c r="UEJ4" s="11"/>
      <x:c r="UEK4" s="11"/>
      <x:c r="UEL4" s="11"/>
      <x:c r="UEM4" s="11"/>
      <x:c r="UEN4" s="11"/>
      <x:c r="UEO4" s="11"/>
      <x:c r="UEP4" s="11"/>
      <x:c r="UEQ4" s="11"/>
      <x:c r="UER4" s="11"/>
      <x:c r="UES4" s="11"/>
      <x:c r="UET4" s="11"/>
      <x:c r="UEU4" s="11"/>
      <x:c r="UEV4" s="11"/>
      <x:c r="UEW4" s="11"/>
      <x:c r="UEX4" s="11"/>
      <x:c r="UEY4" s="11"/>
      <x:c r="UEZ4" s="11"/>
      <x:c r="UFA4" s="11"/>
      <x:c r="UFB4" s="11"/>
      <x:c r="UFC4" s="11"/>
      <x:c r="UFD4" s="11"/>
      <x:c r="UFE4" s="11"/>
      <x:c r="UFF4" s="11"/>
      <x:c r="UFG4" s="11"/>
      <x:c r="UFH4" s="11"/>
      <x:c r="UFI4" s="11"/>
      <x:c r="UFJ4" s="11"/>
      <x:c r="UFK4" s="11"/>
      <x:c r="UFL4" s="11"/>
      <x:c r="UFM4" s="11"/>
      <x:c r="UFN4" s="11"/>
      <x:c r="UFO4" s="11"/>
      <x:c r="UFP4" s="11"/>
      <x:c r="UFQ4" s="11"/>
      <x:c r="UFR4" s="11"/>
      <x:c r="UFS4" s="11"/>
      <x:c r="UFT4" s="11"/>
      <x:c r="UFU4" s="11"/>
      <x:c r="UFV4" s="11"/>
      <x:c r="UFW4" s="11"/>
      <x:c r="UFX4" s="11"/>
      <x:c r="UFY4" s="11"/>
      <x:c r="UFZ4" s="11"/>
      <x:c r="UGA4" s="11"/>
      <x:c r="UGB4" s="11"/>
      <x:c r="UGC4" s="11"/>
      <x:c r="UGD4" s="11"/>
      <x:c r="UGE4" s="11"/>
      <x:c r="UGF4" s="11"/>
      <x:c r="UGG4" s="11"/>
      <x:c r="UGH4" s="11"/>
      <x:c r="UGI4" s="11"/>
      <x:c r="UGJ4" s="11"/>
      <x:c r="UGK4" s="11"/>
      <x:c r="UGL4" s="11"/>
      <x:c r="UGM4" s="11"/>
      <x:c r="UGN4" s="11"/>
      <x:c r="UGO4" s="11"/>
      <x:c r="UGP4" s="11"/>
      <x:c r="UGQ4" s="11"/>
      <x:c r="UGR4" s="11"/>
      <x:c r="UGS4" s="11"/>
      <x:c r="UGT4" s="11"/>
      <x:c r="UGU4" s="11"/>
      <x:c r="UGV4" s="11"/>
      <x:c r="UGW4" s="11"/>
      <x:c r="UGX4" s="11"/>
      <x:c r="UGY4" s="11"/>
      <x:c r="UGZ4" s="11"/>
      <x:c r="UHA4" s="11"/>
      <x:c r="UHB4" s="11"/>
      <x:c r="UHC4" s="11"/>
      <x:c r="UHD4" s="11"/>
      <x:c r="UHE4" s="11"/>
      <x:c r="UHF4" s="11"/>
      <x:c r="UHG4" s="11"/>
      <x:c r="UHH4" s="11"/>
      <x:c r="UHI4" s="11"/>
      <x:c r="UHJ4" s="11"/>
      <x:c r="UHK4" s="11"/>
      <x:c r="UHL4" s="11"/>
      <x:c r="UHM4" s="11"/>
      <x:c r="UHN4" s="11"/>
      <x:c r="UHO4" s="11"/>
      <x:c r="UHP4" s="11"/>
      <x:c r="UHQ4" s="11"/>
      <x:c r="UHR4" s="11"/>
      <x:c r="UHS4" s="11"/>
      <x:c r="UHT4" s="11"/>
      <x:c r="UHU4" s="11"/>
      <x:c r="UHV4" s="11"/>
      <x:c r="UHW4" s="11"/>
      <x:c r="UHX4" s="11"/>
      <x:c r="UHY4" s="11"/>
      <x:c r="UHZ4" s="11"/>
      <x:c r="UIA4" s="11"/>
      <x:c r="UIB4" s="11"/>
      <x:c r="UIC4" s="11"/>
      <x:c r="UID4" s="11"/>
      <x:c r="UIE4" s="11"/>
      <x:c r="UIF4" s="11"/>
      <x:c r="UIG4" s="11"/>
      <x:c r="UIH4" s="11"/>
      <x:c r="UII4" s="11"/>
      <x:c r="UIJ4" s="11"/>
      <x:c r="UIK4" s="11"/>
      <x:c r="UIL4" s="11"/>
      <x:c r="UIM4" s="11"/>
      <x:c r="UIN4" s="11"/>
      <x:c r="UIO4" s="11"/>
      <x:c r="UIP4" s="11"/>
      <x:c r="UIQ4" s="11"/>
      <x:c r="UIR4" s="11"/>
      <x:c r="UIS4" s="11"/>
      <x:c r="UIT4" s="11"/>
      <x:c r="UIU4" s="11"/>
      <x:c r="UIV4" s="11"/>
      <x:c r="UIW4" s="11"/>
      <x:c r="UIX4" s="11"/>
      <x:c r="UIY4" s="11"/>
      <x:c r="UIZ4" s="11"/>
      <x:c r="UJA4" s="11"/>
      <x:c r="UJB4" s="11"/>
      <x:c r="UJC4" s="11"/>
      <x:c r="UJD4" s="11"/>
      <x:c r="UJE4" s="11"/>
      <x:c r="UJF4" s="11"/>
      <x:c r="UJG4" s="11"/>
      <x:c r="UJH4" s="11"/>
      <x:c r="UJI4" s="11"/>
      <x:c r="UJJ4" s="11"/>
      <x:c r="UJK4" s="11"/>
      <x:c r="UJL4" s="11"/>
      <x:c r="UJM4" s="11"/>
      <x:c r="UJN4" s="11"/>
      <x:c r="UJO4" s="11"/>
      <x:c r="UJP4" s="11"/>
      <x:c r="UJQ4" s="11"/>
      <x:c r="UJR4" s="11"/>
      <x:c r="UJS4" s="11"/>
      <x:c r="UJT4" s="11"/>
      <x:c r="UJU4" s="11"/>
      <x:c r="UJV4" s="11"/>
      <x:c r="UJW4" s="11"/>
      <x:c r="UJX4" s="11"/>
      <x:c r="UJY4" s="11"/>
      <x:c r="UJZ4" s="11"/>
      <x:c r="UKA4" s="11"/>
      <x:c r="UKB4" s="11"/>
      <x:c r="UKC4" s="11"/>
      <x:c r="UKD4" s="11"/>
      <x:c r="UKE4" s="11"/>
      <x:c r="UKF4" s="11"/>
      <x:c r="UKG4" s="11"/>
      <x:c r="UKH4" s="11"/>
      <x:c r="UKI4" s="11"/>
      <x:c r="UKJ4" s="11"/>
      <x:c r="UKK4" s="11"/>
      <x:c r="UKL4" s="11"/>
      <x:c r="UKM4" s="11"/>
      <x:c r="UKN4" s="11"/>
      <x:c r="UKO4" s="11"/>
      <x:c r="UKP4" s="11"/>
      <x:c r="UKQ4" s="11"/>
      <x:c r="UKR4" s="11"/>
      <x:c r="UKS4" s="11"/>
      <x:c r="UKT4" s="11"/>
      <x:c r="UKU4" s="11"/>
      <x:c r="UKV4" s="11"/>
      <x:c r="UKW4" s="11"/>
      <x:c r="UKX4" s="11"/>
      <x:c r="UKY4" s="11"/>
      <x:c r="UKZ4" s="11"/>
      <x:c r="ULA4" s="11"/>
      <x:c r="ULB4" s="11"/>
      <x:c r="ULC4" s="11"/>
      <x:c r="ULD4" s="11"/>
      <x:c r="ULE4" s="11"/>
      <x:c r="ULF4" s="11"/>
      <x:c r="ULG4" s="11"/>
      <x:c r="ULH4" s="11"/>
      <x:c r="ULI4" s="11"/>
      <x:c r="ULJ4" s="11"/>
      <x:c r="ULK4" s="11"/>
      <x:c r="ULL4" s="11"/>
      <x:c r="ULM4" s="11"/>
      <x:c r="ULN4" s="11"/>
      <x:c r="ULO4" s="11"/>
      <x:c r="ULP4" s="11"/>
      <x:c r="ULQ4" s="11"/>
      <x:c r="ULR4" s="11"/>
      <x:c r="ULS4" s="11"/>
      <x:c r="ULT4" s="11"/>
      <x:c r="ULU4" s="11"/>
      <x:c r="ULV4" s="11"/>
      <x:c r="ULW4" s="11"/>
      <x:c r="ULX4" s="11"/>
      <x:c r="ULY4" s="11"/>
      <x:c r="ULZ4" s="11"/>
      <x:c r="UMA4" s="11"/>
      <x:c r="UMB4" s="11"/>
      <x:c r="UMC4" s="11"/>
      <x:c r="UMD4" s="11"/>
      <x:c r="UME4" s="11"/>
      <x:c r="UMF4" s="11"/>
      <x:c r="UMG4" s="11"/>
      <x:c r="UMH4" s="11"/>
      <x:c r="UMI4" s="11"/>
      <x:c r="UMJ4" s="11"/>
      <x:c r="UMK4" s="11"/>
      <x:c r="UML4" s="11"/>
      <x:c r="UMM4" s="11"/>
      <x:c r="UMN4" s="11"/>
      <x:c r="UMO4" s="11"/>
      <x:c r="UMP4" s="11"/>
      <x:c r="UMQ4" s="11"/>
      <x:c r="UMR4" s="11"/>
      <x:c r="UMS4" s="11"/>
      <x:c r="UMT4" s="11"/>
      <x:c r="UMU4" s="11"/>
      <x:c r="UMV4" s="11"/>
      <x:c r="UMW4" s="11"/>
      <x:c r="UMX4" s="11"/>
      <x:c r="UMY4" s="11"/>
      <x:c r="UMZ4" s="11"/>
      <x:c r="UNA4" s="11"/>
      <x:c r="UNB4" s="11"/>
      <x:c r="UNC4" s="11"/>
      <x:c r="UND4" s="11"/>
      <x:c r="UNE4" s="11"/>
      <x:c r="UNF4" s="11"/>
      <x:c r="UNG4" s="11"/>
      <x:c r="UNH4" s="11"/>
      <x:c r="UNI4" s="11"/>
      <x:c r="UNJ4" s="11"/>
      <x:c r="UNK4" s="11"/>
      <x:c r="UNL4" s="11"/>
      <x:c r="UNM4" s="11"/>
      <x:c r="UNN4" s="11"/>
      <x:c r="UNO4" s="11"/>
      <x:c r="UNP4" s="11"/>
      <x:c r="UNQ4" s="11"/>
      <x:c r="UNR4" s="11"/>
      <x:c r="UNS4" s="11"/>
      <x:c r="UNT4" s="11"/>
      <x:c r="UNU4" s="11"/>
      <x:c r="UNV4" s="11"/>
      <x:c r="UNW4" s="11"/>
      <x:c r="UNX4" s="11"/>
      <x:c r="UNY4" s="11"/>
      <x:c r="UNZ4" s="11"/>
      <x:c r="UOA4" s="11"/>
      <x:c r="UOB4" s="11"/>
      <x:c r="UOC4" s="11"/>
      <x:c r="UOD4" s="11"/>
      <x:c r="UOE4" s="11"/>
      <x:c r="UOF4" s="11"/>
      <x:c r="UOG4" s="11"/>
      <x:c r="UOH4" s="11"/>
      <x:c r="UOI4" s="11"/>
      <x:c r="UOJ4" s="11"/>
      <x:c r="UOK4" s="11"/>
      <x:c r="UOL4" s="11"/>
      <x:c r="UOM4" s="11"/>
      <x:c r="UON4" s="11"/>
      <x:c r="UOO4" s="11"/>
      <x:c r="UOP4" s="11"/>
      <x:c r="UOQ4" s="11"/>
      <x:c r="UOR4" s="11"/>
      <x:c r="UOS4" s="11"/>
      <x:c r="UOT4" s="11"/>
      <x:c r="UOU4" s="11"/>
      <x:c r="UOV4" s="11"/>
      <x:c r="UOW4" s="11"/>
      <x:c r="UOX4" s="11"/>
      <x:c r="UOY4" s="11"/>
      <x:c r="UOZ4" s="11"/>
      <x:c r="UPA4" s="11"/>
      <x:c r="UPB4" s="11"/>
      <x:c r="UPC4" s="11"/>
      <x:c r="UPD4" s="11"/>
      <x:c r="UPE4" s="11"/>
      <x:c r="UPF4" s="11"/>
      <x:c r="UPG4" s="11"/>
      <x:c r="UPH4" s="11"/>
      <x:c r="UPI4" s="11"/>
      <x:c r="UPJ4" s="11"/>
      <x:c r="UPK4" s="11"/>
      <x:c r="UPL4" s="11"/>
      <x:c r="UPM4" s="11"/>
      <x:c r="UPN4" s="11"/>
      <x:c r="UPO4" s="11"/>
      <x:c r="UPP4" s="11"/>
      <x:c r="UPQ4" s="11"/>
      <x:c r="UPR4" s="11"/>
      <x:c r="UPS4" s="11"/>
      <x:c r="UPT4" s="11"/>
      <x:c r="UPU4" s="11"/>
      <x:c r="UPV4" s="11"/>
      <x:c r="UPW4" s="11"/>
      <x:c r="UPX4" s="11"/>
      <x:c r="UPY4" s="11"/>
      <x:c r="UPZ4" s="11"/>
      <x:c r="UQA4" s="11"/>
      <x:c r="UQB4" s="11"/>
      <x:c r="UQC4" s="11"/>
      <x:c r="UQD4" s="11"/>
      <x:c r="UQE4" s="11"/>
      <x:c r="UQF4" s="11"/>
      <x:c r="UQG4" s="11"/>
      <x:c r="UQH4" s="11"/>
      <x:c r="UQI4" s="11"/>
      <x:c r="UQJ4" s="11"/>
      <x:c r="UQK4" s="11"/>
      <x:c r="UQL4" s="11"/>
      <x:c r="UQM4" s="11"/>
      <x:c r="UQN4" s="11"/>
      <x:c r="UQO4" s="11"/>
      <x:c r="UQP4" s="11"/>
      <x:c r="UQQ4" s="11"/>
      <x:c r="UQR4" s="11"/>
      <x:c r="UQS4" s="11"/>
      <x:c r="UQT4" s="11"/>
      <x:c r="UQU4" s="11"/>
      <x:c r="UQV4" s="11"/>
      <x:c r="UQW4" s="11"/>
      <x:c r="UQX4" s="11"/>
      <x:c r="UQY4" s="11"/>
      <x:c r="UQZ4" s="11"/>
      <x:c r="URA4" s="11"/>
      <x:c r="URB4" s="11"/>
      <x:c r="URC4" s="11"/>
      <x:c r="URD4" s="11"/>
      <x:c r="URE4" s="11"/>
      <x:c r="URF4" s="11"/>
      <x:c r="URG4" s="11"/>
      <x:c r="URH4" s="11"/>
      <x:c r="URI4" s="11"/>
      <x:c r="URJ4" s="11"/>
      <x:c r="URK4" s="11"/>
      <x:c r="URL4" s="11"/>
      <x:c r="URM4" s="11"/>
      <x:c r="URN4" s="11"/>
      <x:c r="URO4" s="11"/>
      <x:c r="URP4" s="11"/>
      <x:c r="URQ4" s="11"/>
      <x:c r="URR4" s="11"/>
      <x:c r="URS4" s="11"/>
      <x:c r="URT4" s="11"/>
      <x:c r="URU4" s="11"/>
      <x:c r="URV4" s="11"/>
      <x:c r="URW4" s="11"/>
      <x:c r="URX4" s="11"/>
      <x:c r="URY4" s="11"/>
      <x:c r="URZ4" s="11"/>
      <x:c r="USA4" s="11"/>
      <x:c r="USB4" s="11"/>
      <x:c r="USC4" s="11"/>
      <x:c r="USD4" s="11"/>
      <x:c r="USE4" s="11"/>
      <x:c r="USF4" s="11"/>
      <x:c r="USG4" s="11"/>
      <x:c r="USH4" s="11"/>
      <x:c r="USI4" s="11"/>
      <x:c r="USJ4" s="11"/>
      <x:c r="USK4" s="11"/>
      <x:c r="USL4" s="11"/>
      <x:c r="USM4" s="11"/>
      <x:c r="USN4" s="11"/>
      <x:c r="USO4" s="11"/>
      <x:c r="USP4" s="11"/>
      <x:c r="USQ4" s="11"/>
      <x:c r="USR4" s="11"/>
      <x:c r="USS4" s="11"/>
      <x:c r="UST4" s="11"/>
      <x:c r="USU4" s="11"/>
      <x:c r="USV4" s="11"/>
      <x:c r="USW4" s="11"/>
      <x:c r="USX4" s="11"/>
      <x:c r="USY4" s="11"/>
      <x:c r="USZ4" s="11"/>
      <x:c r="UTA4" s="11"/>
      <x:c r="UTB4" s="11"/>
      <x:c r="UTC4" s="11"/>
      <x:c r="UTD4" s="11"/>
      <x:c r="UTE4" s="11"/>
      <x:c r="UTF4" s="11"/>
      <x:c r="UTG4" s="11"/>
      <x:c r="UTH4" s="11"/>
      <x:c r="UTI4" s="11"/>
      <x:c r="UTJ4" s="11"/>
      <x:c r="UTK4" s="11"/>
      <x:c r="UTL4" s="11"/>
      <x:c r="UTM4" s="11"/>
      <x:c r="UTN4" s="11"/>
      <x:c r="UTO4" s="11"/>
      <x:c r="UTP4" s="11"/>
      <x:c r="UTQ4" s="11"/>
      <x:c r="UTR4" s="11"/>
      <x:c r="UTS4" s="11"/>
      <x:c r="UTT4" s="11"/>
      <x:c r="UTU4" s="11"/>
      <x:c r="UTV4" s="11"/>
      <x:c r="UTW4" s="11"/>
      <x:c r="UTX4" s="11"/>
      <x:c r="UTY4" s="11"/>
      <x:c r="UTZ4" s="11"/>
      <x:c r="UUA4" s="11"/>
      <x:c r="UUB4" s="11"/>
      <x:c r="UUC4" s="11"/>
      <x:c r="UUD4" s="11"/>
      <x:c r="UUE4" s="11"/>
      <x:c r="UUF4" s="11"/>
      <x:c r="UUG4" s="11"/>
      <x:c r="UUH4" s="11"/>
      <x:c r="UUI4" s="11"/>
      <x:c r="UUJ4" s="11"/>
      <x:c r="UUK4" s="11"/>
      <x:c r="UUL4" s="11"/>
      <x:c r="UUM4" s="11"/>
      <x:c r="UUN4" s="11"/>
      <x:c r="UUO4" s="11"/>
      <x:c r="UUP4" s="11"/>
      <x:c r="UUQ4" s="11"/>
      <x:c r="UUR4" s="11"/>
      <x:c r="UUS4" s="11"/>
      <x:c r="UUT4" s="11"/>
      <x:c r="UUU4" s="11"/>
      <x:c r="UUV4" s="11"/>
      <x:c r="UUW4" s="11"/>
      <x:c r="UUX4" s="11"/>
      <x:c r="UUY4" s="11"/>
      <x:c r="UUZ4" s="11"/>
      <x:c r="UVA4" s="11"/>
      <x:c r="UVB4" s="11"/>
      <x:c r="UVC4" s="11"/>
      <x:c r="UVD4" s="11"/>
      <x:c r="UVE4" s="11"/>
      <x:c r="UVF4" s="11"/>
      <x:c r="UVG4" s="11"/>
      <x:c r="UVH4" s="11"/>
      <x:c r="UVI4" s="11"/>
      <x:c r="UVJ4" s="11"/>
      <x:c r="UVK4" s="11"/>
      <x:c r="UVL4" s="11"/>
      <x:c r="UVM4" s="11"/>
      <x:c r="UVN4" s="11"/>
      <x:c r="UVO4" s="11"/>
      <x:c r="UVP4" s="11"/>
      <x:c r="UVQ4" s="11"/>
      <x:c r="UVR4" s="11"/>
      <x:c r="UVS4" s="11"/>
      <x:c r="UVT4" s="11"/>
      <x:c r="UVU4" s="11"/>
      <x:c r="UVV4" s="11"/>
      <x:c r="UVW4" s="11"/>
      <x:c r="UVX4" s="11"/>
      <x:c r="UVY4" s="11"/>
      <x:c r="UVZ4" s="11"/>
      <x:c r="UWA4" s="11"/>
      <x:c r="UWB4" s="11"/>
      <x:c r="UWC4" s="11"/>
      <x:c r="UWD4" s="11"/>
      <x:c r="UWE4" s="11"/>
      <x:c r="UWF4" s="11"/>
      <x:c r="UWG4" s="11"/>
      <x:c r="UWH4" s="11"/>
      <x:c r="UWI4" s="11"/>
      <x:c r="UWJ4" s="11"/>
      <x:c r="UWK4" s="11"/>
      <x:c r="UWL4" s="11"/>
      <x:c r="UWM4" s="11"/>
      <x:c r="UWN4" s="11"/>
      <x:c r="UWO4" s="11"/>
      <x:c r="UWP4" s="11"/>
      <x:c r="UWQ4" s="11"/>
      <x:c r="UWR4" s="11"/>
      <x:c r="UWS4" s="11"/>
      <x:c r="UWT4" s="11"/>
      <x:c r="UWU4" s="11"/>
      <x:c r="UWV4" s="11"/>
      <x:c r="UWW4" s="11"/>
      <x:c r="UWX4" s="11"/>
      <x:c r="UWY4" s="11"/>
      <x:c r="UWZ4" s="11"/>
      <x:c r="UXA4" s="11"/>
      <x:c r="UXB4" s="11"/>
      <x:c r="UXC4" s="11"/>
      <x:c r="UXD4" s="11"/>
      <x:c r="UXE4" s="11"/>
      <x:c r="UXF4" s="11"/>
      <x:c r="UXG4" s="11"/>
      <x:c r="UXH4" s="11"/>
      <x:c r="UXI4" s="11"/>
      <x:c r="UXJ4" s="11"/>
      <x:c r="UXK4" s="11"/>
      <x:c r="UXL4" s="11"/>
      <x:c r="UXM4" s="11"/>
      <x:c r="UXN4" s="11"/>
      <x:c r="UXO4" s="11"/>
      <x:c r="UXP4" s="11"/>
      <x:c r="UXQ4" s="11"/>
      <x:c r="UXR4" s="11"/>
      <x:c r="UXS4" s="11"/>
      <x:c r="UXT4" s="11"/>
      <x:c r="UXU4" s="11"/>
      <x:c r="UXV4" s="11"/>
      <x:c r="UXW4" s="11"/>
      <x:c r="UXX4" s="11"/>
      <x:c r="UXY4" s="11"/>
      <x:c r="UXZ4" s="11"/>
      <x:c r="UYA4" s="11"/>
      <x:c r="UYB4" s="11"/>
      <x:c r="UYC4" s="11"/>
      <x:c r="UYD4" s="11"/>
      <x:c r="UYE4" s="11"/>
      <x:c r="UYF4" s="11"/>
      <x:c r="UYG4" s="11"/>
      <x:c r="UYH4" s="11"/>
      <x:c r="UYI4" s="11"/>
      <x:c r="UYJ4" s="11"/>
      <x:c r="UYK4" s="11"/>
      <x:c r="UYL4" s="11"/>
      <x:c r="UYM4" s="11"/>
      <x:c r="UYN4" s="11"/>
      <x:c r="UYO4" s="11"/>
      <x:c r="UYP4" s="11"/>
      <x:c r="UYQ4" s="11"/>
      <x:c r="UYR4" s="11"/>
      <x:c r="UYS4" s="11"/>
      <x:c r="UYT4" s="11"/>
      <x:c r="UYU4" s="11"/>
      <x:c r="UYV4" s="11"/>
      <x:c r="UYW4" s="11"/>
      <x:c r="UYX4" s="11"/>
      <x:c r="UYY4" s="11"/>
      <x:c r="UYZ4" s="11"/>
      <x:c r="UZA4" s="11"/>
      <x:c r="UZB4" s="11"/>
      <x:c r="UZC4" s="11"/>
      <x:c r="UZD4" s="11"/>
      <x:c r="UZE4" s="11"/>
      <x:c r="UZF4" s="11"/>
      <x:c r="UZG4" s="11"/>
      <x:c r="UZH4" s="11"/>
      <x:c r="UZI4" s="11"/>
      <x:c r="UZJ4" s="11"/>
      <x:c r="UZK4" s="11"/>
      <x:c r="UZL4" s="11"/>
      <x:c r="UZM4" s="11"/>
      <x:c r="UZN4" s="11"/>
      <x:c r="UZO4" s="11"/>
      <x:c r="UZP4" s="11"/>
      <x:c r="UZQ4" s="11"/>
      <x:c r="UZR4" s="11"/>
      <x:c r="UZS4" s="11"/>
      <x:c r="UZT4" s="11"/>
      <x:c r="UZU4" s="11"/>
      <x:c r="UZV4" s="11"/>
      <x:c r="UZW4" s="11"/>
      <x:c r="UZX4" s="11"/>
      <x:c r="UZY4" s="11"/>
      <x:c r="UZZ4" s="11"/>
      <x:c r="VAA4" s="11"/>
      <x:c r="VAB4" s="11"/>
      <x:c r="VAC4" s="11"/>
      <x:c r="VAD4" s="11"/>
      <x:c r="VAE4" s="11"/>
      <x:c r="VAF4" s="11"/>
      <x:c r="VAG4" s="11"/>
      <x:c r="VAH4" s="11"/>
      <x:c r="VAI4" s="11"/>
      <x:c r="VAJ4" s="11"/>
      <x:c r="VAK4" s="11"/>
      <x:c r="VAL4" s="11"/>
      <x:c r="VAM4" s="11"/>
      <x:c r="VAN4" s="11"/>
      <x:c r="VAO4" s="11"/>
      <x:c r="VAP4" s="11"/>
      <x:c r="VAQ4" s="11"/>
      <x:c r="VAR4" s="11"/>
      <x:c r="VAS4" s="11"/>
      <x:c r="VAT4" s="11"/>
      <x:c r="VAU4" s="11"/>
      <x:c r="VAV4" s="11"/>
      <x:c r="VAW4" s="11"/>
      <x:c r="VAX4" s="11"/>
      <x:c r="VAY4" s="11"/>
      <x:c r="VAZ4" s="11"/>
      <x:c r="VBA4" s="11"/>
      <x:c r="VBB4" s="11"/>
      <x:c r="VBC4" s="11"/>
      <x:c r="VBD4" s="11"/>
      <x:c r="VBE4" s="11"/>
      <x:c r="VBF4" s="11"/>
      <x:c r="VBG4" s="11"/>
      <x:c r="VBH4" s="11"/>
      <x:c r="VBI4" s="11"/>
      <x:c r="VBJ4" s="11"/>
      <x:c r="VBK4" s="11"/>
      <x:c r="VBL4" s="11"/>
      <x:c r="VBM4" s="11"/>
      <x:c r="VBN4" s="11"/>
      <x:c r="VBO4" s="11"/>
      <x:c r="VBP4" s="11"/>
      <x:c r="VBQ4" s="11"/>
      <x:c r="VBR4" s="11"/>
      <x:c r="VBS4" s="11"/>
      <x:c r="VBT4" s="11"/>
      <x:c r="VBU4" s="11"/>
      <x:c r="VBV4" s="11"/>
      <x:c r="VBW4" s="11"/>
      <x:c r="VBX4" s="11"/>
      <x:c r="VBY4" s="11"/>
      <x:c r="VBZ4" s="11"/>
      <x:c r="VCA4" s="11"/>
      <x:c r="VCB4" s="11"/>
      <x:c r="VCC4" s="11"/>
      <x:c r="VCD4" s="11"/>
      <x:c r="VCE4" s="11"/>
      <x:c r="VCF4" s="11"/>
      <x:c r="VCG4" s="11"/>
      <x:c r="VCH4" s="11"/>
      <x:c r="VCI4" s="11"/>
      <x:c r="VCJ4" s="11"/>
      <x:c r="VCK4" s="11"/>
      <x:c r="VCL4" s="11"/>
      <x:c r="VCM4" s="11"/>
      <x:c r="VCN4" s="11"/>
      <x:c r="VCO4" s="11"/>
      <x:c r="VCP4" s="11"/>
      <x:c r="VCQ4" s="11"/>
      <x:c r="VCR4" s="11"/>
      <x:c r="VCS4" s="11"/>
      <x:c r="VCT4" s="11"/>
      <x:c r="VCU4" s="11"/>
      <x:c r="VCV4" s="11"/>
      <x:c r="VCW4" s="11"/>
      <x:c r="VCX4" s="11"/>
      <x:c r="VCY4" s="11"/>
      <x:c r="VCZ4" s="11"/>
      <x:c r="VDA4" s="11"/>
      <x:c r="VDB4" s="11"/>
      <x:c r="VDC4" s="11"/>
      <x:c r="VDD4" s="11"/>
      <x:c r="VDE4" s="11"/>
      <x:c r="VDF4" s="11"/>
      <x:c r="VDG4" s="11"/>
      <x:c r="VDH4" s="11"/>
      <x:c r="VDI4" s="11"/>
      <x:c r="VDJ4" s="11"/>
      <x:c r="VDK4" s="11"/>
      <x:c r="VDL4" s="11"/>
      <x:c r="VDM4" s="11"/>
      <x:c r="VDN4" s="11"/>
      <x:c r="VDO4" s="11"/>
      <x:c r="VDP4" s="11"/>
      <x:c r="VDQ4" s="11"/>
      <x:c r="VDR4" s="11"/>
      <x:c r="VDS4" s="11"/>
      <x:c r="VDT4" s="11"/>
      <x:c r="VDU4" s="11"/>
      <x:c r="VDV4" s="11"/>
      <x:c r="VDW4" s="11"/>
      <x:c r="VDX4" s="11"/>
      <x:c r="VDY4" s="11"/>
      <x:c r="VDZ4" s="11"/>
      <x:c r="VEA4" s="11"/>
      <x:c r="VEB4" s="11"/>
      <x:c r="VEC4" s="11"/>
      <x:c r="VED4" s="11"/>
      <x:c r="VEE4" s="11"/>
      <x:c r="VEF4" s="11"/>
      <x:c r="VEG4" s="11"/>
      <x:c r="VEH4" s="11"/>
      <x:c r="VEI4" s="11"/>
      <x:c r="VEJ4" s="11"/>
      <x:c r="VEK4" s="11"/>
      <x:c r="VEL4" s="11"/>
      <x:c r="VEM4" s="11"/>
      <x:c r="VEN4" s="11"/>
      <x:c r="VEO4" s="11"/>
      <x:c r="VEP4" s="11"/>
      <x:c r="VEQ4" s="11"/>
      <x:c r="VER4" s="11"/>
      <x:c r="VES4" s="11"/>
      <x:c r="VET4" s="11"/>
      <x:c r="VEU4" s="11"/>
      <x:c r="VEV4" s="11"/>
      <x:c r="VEW4" s="11"/>
      <x:c r="VEX4" s="11"/>
      <x:c r="VEY4" s="11"/>
      <x:c r="VEZ4" s="11"/>
      <x:c r="VFA4" s="11"/>
      <x:c r="VFB4" s="11"/>
      <x:c r="VFC4" s="11"/>
      <x:c r="VFD4" s="11"/>
      <x:c r="VFE4" s="11"/>
      <x:c r="VFF4" s="11"/>
      <x:c r="VFG4" s="11"/>
      <x:c r="VFH4" s="11"/>
      <x:c r="VFI4" s="11"/>
      <x:c r="VFJ4" s="11"/>
      <x:c r="VFK4" s="11"/>
      <x:c r="VFL4" s="11"/>
      <x:c r="VFM4" s="11"/>
      <x:c r="VFN4" s="11"/>
      <x:c r="VFO4" s="11"/>
      <x:c r="VFP4" s="11"/>
      <x:c r="VFQ4" s="11"/>
      <x:c r="VFR4" s="11"/>
      <x:c r="VFS4" s="11"/>
      <x:c r="VFT4" s="11"/>
      <x:c r="VFU4" s="11"/>
      <x:c r="VFV4" s="11"/>
      <x:c r="VFW4" s="11"/>
      <x:c r="VFX4" s="11"/>
      <x:c r="VFY4" s="11"/>
      <x:c r="VFZ4" s="11"/>
      <x:c r="VGA4" s="11"/>
      <x:c r="VGB4" s="11"/>
      <x:c r="VGC4" s="11"/>
      <x:c r="VGD4" s="11"/>
      <x:c r="VGE4" s="11"/>
      <x:c r="VGF4" s="11"/>
      <x:c r="VGG4" s="11"/>
      <x:c r="VGH4" s="11"/>
      <x:c r="VGI4" s="11"/>
      <x:c r="VGJ4" s="11"/>
      <x:c r="VGK4" s="11"/>
      <x:c r="VGL4" s="11"/>
      <x:c r="VGM4" s="11"/>
      <x:c r="VGN4" s="11"/>
      <x:c r="VGO4" s="11"/>
      <x:c r="VGP4" s="11"/>
      <x:c r="VGQ4" s="11"/>
      <x:c r="VGR4" s="11"/>
      <x:c r="VGS4" s="11"/>
      <x:c r="VGT4" s="11"/>
      <x:c r="VGU4" s="11"/>
      <x:c r="VGV4" s="11"/>
      <x:c r="VGW4" s="11"/>
      <x:c r="VGX4" s="11"/>
      <x:c r="VGY4" s="11"/>
      <x:c r="VGZ4" s="11"/>
      <x:c r="VHA4" s="11"/>
      <x:c r="VHB4" s="11"/>
      <x:c r="VHC4" s="11"/>
      <x:c r="VHD4" s="11"/>
      <x:c r="VHE4" s="11"/>
      <x:c r="VHF4" s="11"/>
      <x:c r="VHG4" s="11"/>
      <x:c r="VHH4" s="11"/>
      <x:c r="VHI4" s="11"/>
      <x:c r="VHJ4" s="11"/>
      <x:c r="VHK4" s="11"/>
      <x:c r="VHL4" s="11"/>
      <x:c r="VHM4" s="11"/>
      <x:c r="VHN4" s="11"/>
      <x:c r="VHO4" s="11"/>
      <x:c r="VHP4" s="11"/>
      <x:c r="VHQ4" s="11"/>
      <x:c r="VHR4" s="11"/>
      <x:c r="VHS4" s="11"/>
      <x:c r="VHT4" s="11"/>
      <x:c r="VHU4" s="11"/>
      <x:c r="VHV4" s="11"/>
      <x:c r="VHW4" s="11"/>
      <x:c r="VHX4" s="11"/>
      <x:c r="VHY4" s="11"/>
      <x:c r="VHZ4" s="11"/>
      <x:c r="VIA4" s="11"/>
      <x:c r="VIB4" s="11"/>
      <x:c r="VIC4" s="11"/>
      <x:c r="VID4" s="11"/>
      <x:c r="VIE4" s="11"/>
      <x:c r="VIF4" s="11"/>
      <x:c r="VIG4" s="11"/>
      <x:c r="VIH4" s="11"/>
      <x:c r="VII4" s="11"/>
      <x:c r="VIJ4" s="11"/>
      <x:c r="VIK4" s="11"/>
      <x:c r="VIL4" s="11"/>
      <x:c r="VIM4" s="11"/>
      <x:c r="VIN4" s="11"/>
      <x:c r="VIO4" s="11"/>
      <x:c r="VIP4" s="11"/>
      <x:c r="VIQ4" s="11"/>
      <x:c r="VIR4" s="11"/>
      <x:c r="VIS4" s="11"/>
      <x:c r="VIT4" s="11"/>
      <x:c r="VIU4" s="11"/>
      <x:c r="VIV4" s="11"/>
      <x:c r="VIW4" s="11"/>
      <x:c r="VIX4" s="11"/>
      <x:c r="VIY4" s="11"/>
      <x:c r="VIZ4" s="11"/>
      <x:c r="VJA4" s="11"/>
      <x:c r="VJB4" s="11"/>
      <x:c r="VJC4" s="11"/>
      <x:c r="VJD4" s="11"/>
      <x:c r="VJE4" s="11"/>
      <x:c r="VJF4" s="11"/>
      <x:c r="VJG4" s="11"/>
      <x:c r="VJH4" s="11"/>
      <x:c r="VJI4" s="11"/>
      <x:c r="VJJ4" s="11"/>
      <x:c r="VJK4" s="11"/>
      <x:c r="VJL4" s="11"/>
      <x:c r="VJM4" s="11"/>
      <x:c r="VJN4" s="11"/>
      <x:c r="VJO4" s="11"/>
      <x:c r="VJP4" s="11"/>
      <x:c r="VJQ4" s="11"/>
      <x:c r="VJR4" s="11"/>
      <x:c r="VJS4" s="11"/>
      <x:c r="VJT4" s="11"/>
      <x:c r="VJU4" s="11"/>
      <x:c r="VJV4" s="11"/>
      <x:c r="VJW4" s="11"/>
      <x:c r="VJX4" s="11"/>
      <x:c r="VJY4" s="11"/>
      <x:c r="VJZ4" s="11"/>
      <x:c r="VKA4" s="11"/>
      <x:c r="VKB4" s="11"/>
      <x:c r="VKC4" s="11"/>
      <x:c r="VKD4" s="11"/>
      <x:c r="VKE4" s="11"/>
      <x:c r="VKF4" s="11"/>
      <x:c r="VKG4" s="11"/>
      <x:c r="VKH4" s="11"/>
      <x:c r="VKI4" s="11"/>
      <x:c r="VKJ4" s="11"/>
      <x:c r="VKK4" s="11"/>
      <x:c r="VKL4" s="11"/>
      <x:c r="VKM4" s="11"/>
      <x:c r="VKN4" s="11"/>
      <x:c r="VKO4" s="11"/>
      <x:c r="VKP4" s="11"/>
      <x:c r="VKQ4" s="11"/>
      <x:c r="VKR4" s="11"/>
      <x:c r="VKS4" s="11"/>
      <x:c r="VKT4" s="11"/>
      <x:c r="VKU4" s="11"/>
      <x:c r="VKV4" s="11"/>
      <x:c r="VKW4" s="11"/>
      <x:c r="VKX4" s="11"/>
      <x:c r="VKY4" s="11"/>
      <x:c r="VKZ4" s="11"/>
      <x:c r="VLA4" s="11"/>
      <x:c r="VLB4" s="11"/>
      <x:c r="VLC4" s="11"/>
      <x:c r="VLD4" s="11"/>
      <x:c r="VLE4" s="11"/>
      <x:c r="VLF4" s="11"/>
      <x:c r="VLG4" s="11"/>
      <x:c r="VLH4" s="11"/>
      <x:c r="VLI4" s="11"/>
      <x:c r="VLJ4" s="11"/>
      <x:c r="VLK4" s="11"/>
      <x:c r="VLL4" s="11"/>
      <x:c r="VLM4" s="11"/>
      <x:c r="VLN4" s="11"/>
      <x:c r="VLO4" s="11"/>
      <x:c r="VLP4" s="11"/>
      <x:c r="VLQ4" s="11"/>
      <x:c r="VLR4" s="11"/>
      <x:c r="VLS4" s="11"/>
      <x:c r="VLT4" s="11"/>
      <x:c r="VLU4" s="11"/>
      <x:c r="VLV4" s="11"/>
      <x:c r="VLW4" s="11"/>
      <x:c r="VLX4" s="11"/>
      <x:c r="VLY4" s="11"/>
      <x:c r="VLZ4" s="11"/>
      <x:c r="VMA4" s="11"/>
      <x:c r="VMB4" s="11"/>
      <x:c r="VMC4" s="11"/>
      <x:c r="VMD4" s="11"/>
      <x:c r="VME4" s="11"/>
      <x:c r="VMF4" s="11"/>
      <x:c r="VMG4" s="11"/>
      <x:c r="VMH4" s="11"/>
      <x:c r="VMI4" s="11"/>
      <x:c r="VMJ4" s="11"/>
      <x:c r="VMK4" s="11"/>
      <x:c r="VML4" s="11"/>
      <x:c r="VMM4" s="11"/>
      <x:c r="VMN4" s="11"/>
      <x:c r="VMO4" s="11"/>
      <x:c r="VMP4" s="11"/>
      <x:c r="VMQ4" s="11"/>
      <x:c r="VMR4" s="11"/>
      <x:c r="VMS4" s="11"/>
      <x:c r="VMT4" s="11"/>
      <x:c r="VMU4" s="11"/>
      <x:c r="VMV4" s="11"/>
      <x:c r="VMW4" s="11"/>
      <x:c r="VMX4" s="11"/>
      <x:c r="VMY4" s="11"/>
      <x:c r="VMZ4" s="11"/>
      <x:c r="VNA4" s="11"/>
      <x:c r="VNB4" s="11"/>
      <x:c r="VNC4" s="11"/>
      <x:c r="VND4" s="11"/>
      <x:c r="VNE4" s="11"/>
      <x:c r="VNF4" s="11"/>
      <x:c r="VNG4" s="11"/>
      <x:c r="VNH4" s="11"/>
      <x:c r="VNI4" s="11"/>
      <x:c r="VNJ4" s="11"/>
      <x:c r="VNK4" s="11"/>
      <x:c r="VNL4" s="11"/>
      <x:c r="VNM4" s="11"/>
      <x:c r="VNN4" s="11"/>
      <x:c r="VNO4" s="11"/>
      <x:c r="VNP4" s="11"/>
      <x:c r="VNQ4" s="11"/>
      <x:c r="VNR4" s="11"/>
      <x:c r="VNS4" s="11"/>
      <x:c r="VNT4" s="11"/>
      <x:c r="VNU4" s="11"/>
      <x:c r="VNV4" s="11"/>
      <x:c r="VNW4" s="11"/>
      <x:c r="VNX4" s="11"/>
      <x:c r="VNY4" s="11"/>
      <x:c r="VNZ4" s="11"/>
      <x:c r="VOA4" s="11"/>
      <x:c r="VOB4" s="11"/>
      <x:c r="VOC4" s="11"/>
      <x:c r="VOD4" s="11"/>
      <x:c r="VOE4" s="11"/>
      <x:c r="VOF4" s="11"/>
      <x:c r="VOG4" s="11"/>
      <x:c r="VOH4" s="11"/>
      <x:c r="VOI4" s="11"/>
      <x:c r="VOJ4" s="11"/>
      <x:c r="VOK4" s="11"/>
      <x:c r="VOL4" s="11"/>
      <x:c r="VOM4" s="11"/>
      <x:c r="VON4" s="11"/>
      <x:c r="VOO4" s="11"/>
      <x:c r="VOP4" s="11"/>
      <x:c r="VOQ4" s="11"/>
      <x:c r="VOR4" s="11"/>
      <x:c r="VOS4" s="11"/>
      <x:c r="VOT4" s="11"/>
      <x:c r="VOU4" s="11"/>
      <x:c r="VOV4" s="11"/>
      <x:c r="VOW4" s="11"/>
      <x:c r="VOX4" s="11"/>
      <x:c r="VOY4" s="11"/>
      <x:c r="VOZ4" s="11"/>
      <x:c r="VPA4" s="11"/>
      <x:c r="VPB4" s="11"/>
      <x:c r="VPC4" s="11"/>
      <x:c r="VPD4" s="11"/>
      <x:c r="VPE4" s="11"/>
      <x:c r="VPF4" s="11"/>
      <x:c r="VPG4" s="11"/>
      <x:c r="VPH4" s="11"/>
      <x:c r="VPI4" s="11"/>
      <x:c r="VPJ4" s="11"/>
      <x:c r="VPK4" s="11"/>
      <x:c r="VPL4" s="11"/>
      <x:c r="VPM4" s="11"/>
      <x:c r="VPN4" s="11"/>
      <x:c r="VPO4" s="11"/>
      <x:c r="VPP4" s="11"/>
      <x:c r="VPQ4" s="11"/>
      <x:c r="VPR4" s="11"/>
      <x:c r="VPS4" s="11"/>
      <x:c r="VPT4" s="11"/>
      <x:c r="VPU4" s="11"/>
      <x:c r="VPV4" s="11"/>
      <x:c r="VPW4" s="11"/>
      <x:c r="VPX4" s="11"/>
      <x:c r="VPY4" s="11"/>
      <x:c r="VPZ4" s="11"/>
      <x:c r="VQA4" s="11"/>
      <x:c r="VQB4" s="11"/>
      <x:c r="VQC4" s="11"/>
      <x:c r="VQD4" s="11"/>
      <x:c r="VQE4" s="11"/>
      <x:c r="VQF4" s="11"/>
      <x:c r="VQG4" s="11"/>
      <x:c r="VQH4" s="11"/>
      <x:c r="VQI4" s="11"/>
      <x:c r="VQJ4" s="11"/>
      <x:c r="VQK4" s="11"/>
      <x:c r="VQL4" s="11"/>
      <x:c r="VQM4" s="11"/>
      <x:c r="VQN4" s="11"/>
      <x:c r="VQO4" s="11"/>
      <x:c r="VQP4" s="11"/>
      <x:c r="VQQ4" s="11"/>
      <x:c r="VQR4" s="11"/>
      <x:c r="VQS4" s="11"/>
      <x:c r="VQT4" s="11"/>
      <x:c r="VQU4" s="11"/>
      <x:c r="VQV4" s="11"/>
      <x:c r="VQW4" s="11"/>
      <x:c r="VQX4" s="11"/>
      <x:c r="VQY4" s="11"/>
      <x:c r="VQZ4" s="11"/>
      <x:c r="VRA4" s="11"/>
      <x:c r="VRB4" s="11"/>
      <x:c r="VRC4" s="11"/>
      <x:c r="VRD4" s="11"/>
      <x:c r="VRE4" s="11"/>
      <x:c r="VRF4" s="11"/>
      <x:c r="VRG4" s="11"/>
      <x:c r="VRH4" s="11"/>
      <x:c r="VRI4" s="11"/>
      <x:c r="VRJ4" s="11"/>
      <x:c r="VRK4" s="11"/>
      <x:c r="VRL4" s="11"/>
      <x:c r="VRM4" s="11"/>
      <x:c r="VRN4" s="11"/>
      <x:c r="VRO4" s="11"/>
      <x:c r="VRP4" s="11"/>
      <x:c r="VRQ4" s="11"/>
      <x:c r="VRR4" s="11"/>
      <x:c r="VRS4" s="11"/>
      <x:c r="VRT4" s="11"/>
      <x:c r="VRU4" s="11"/>
      <x:c r="VRV4" s="11"/>
      <x:c r="VRW4" s="11"/>
      <x:c r="VRX4" s="11"/>
      <x:c r="VRY4" s="11"/>
      <x:c r="VRZ4" s="11"/>
      <x:c r="VSA4" s="11"/>
      <x:c r="VSB4" s="11"/>
      <x:c r="VSC4" s="11"/>
      <x:c r="VSD4" s="11"/>
      <x:c r="VSE4" s="11"/>
      <x:c r="VSF4" s="11"/>
      <x:c r="VSG4" s="11"/>
      <x:c r="VSH4" s="11"/>
      <x:c r="VSI4" s="11"/>
      <x:c r="VSJ4" s="11"/>
      <x:c r="VSK4" s="11"/>
      <x:c r="VSL4" s="11"/>
      <x:c r="VSM4" s="11"/>
      <x:c r="VSN4" s="11"/>
      <x:c r="VSO4" s="11"/>
      <x:c r="VSP4" s="11"/>
      <x:c r="VSQ4" s="11"/>
      <x:c r="VSR4" s="11"/>
      <x:c r="VSS4" s="11"/>
      <x:c r="VST4" s="11"/>
      <x:c r="VSU4" s="11"/>
      <x:c r="VSV4" s="11"/>
      <x:c r="VSW4" s="11"/>
      <x:c r="VSX4" s="11"/>
      <x:c r="VSY4" s="11"/>
      <x:c r="VSZ4" s="11"/>
      <x:c r="VTA4" s="11"/>
      <x:c r="VTB4" s="11"/>
      <x:c r="VTC4" s="11"/>
      <x:c r="VTD4" s="11"/>
      <x:c r="VTE4" s="11"/>
      <x:c r="VTF4" s="11"/>
      <x:c r="VTG4" s="11"/>
      <x:c r="VTH4" s="11"/>
      <x:c r="VTI4" s="11"/>
      <x:c r="VTJ4" s="11"/>
      <x:c r="VTK4" s="11"/>
      <x:c r="VTL4" s="11"/>
      <x:c r="VTM4" s="11"/>
      <x:c r="VTN4" s="11"/>
      <x:c r="VTO4" s="11"/>
      <x:c r="VTP4" s="11"/>
      <x:c r="VTQ4" s="11"/>
      <x:c r="VTR4" s="11"/>
      <x:c r="VTS4" s="11"/>
      <x:c r="VTT4" s="11"/>
      <x:c r="VTU4" s="11"/>
      <x:c r="VTV4" s="11"/>
      <x:c r="VTW4" s="11"/>
      <x:c r="VTX4" s="11"/>
      <x:c r="VTY4" s="11"/>
      <x:c r="VTZ4" s="11"/>
      <x:c r="VUA4" s="11"/>
      <x:c r="VUB4" s="11"/>
      <x:c r="VUC4" s="11"/>
      <x:c r="VUD4" s="11"/>
      <x:c r="VUE4" s="11"/>
      <x:c r="VUF4" s="11"/>
      <x:c r="VUG4" s="11"/>
      <x:c r="VUH4" s="11"/>
      <x:c r="VUI4" s="11"/>
      <x:c r="VUJ4" s="11"/>
      <x:c r="VUK4" s="11"/>
      <x:c r="VUL4" s="11"/>
      <x:c r="VUM4" s="11"/>
      <x:c r="VUN4" s="11"/>
      <x:c r="VUO4" s="11"/>
      <x:c r="VUP4" s="11"/>
      <x:c r="VUQ4" s="11"/>
      <x:c r="VUR4" s="11"/>
      <x:c r="VUS4" s="11"/>
      <x:c r="VUT4" s="11"/>
      <x:c r="VUU4" s="11"/>
      <x:c r="VUV4" s="11"/>
      <x:c r="VUW4" s="11"/>
      <x:c r="VUX4" s="11"/>
      <x:c r="VUY4" s="11"/>
      <x:c r="VUZ4" s="11"/>
      <x:c r="VVA4" s="11"/>
      <x:c r="VVB4" s="11"/>
      <x:c r="VVC4" s="11"/>
      <x:c r="VVD4" s="11"/>
      <x:c r="VVE4" s="11"/>
      <x:c r="VVF4" s="11"/>
      <x:c r="VVG4" s="11"/>
      <x:c r="VVH4" s="11"/>
      <x:c r="VVI4" s="11"/>
      <x:c r="VVJ4" s="11"/>
      <x:c r="VVK4" s="11"/>
      <x:c r="VVL4" s="11"/>
      <x:c r="VVM4" s="11"/>
      <x:c r="VVN4" s="11"/>
      <x:c r="VVO4" s="11"/>
      <x:c r="VVP4" s="11"/>
      <x:c r="VVQ4" s="11"/>
      <x:c r="VVR4" s="11"/>
      <x:c r="VVS4" s="11"/>
      <x:c r="VVT4" s="11"/>
      <x:c r="VVU4" s="11"/>
      <x:c r="VVV4" s="11"/>
      <x:c r="VVW4" s="11"/>
      <x:c r="VVX4" s="11"/>
      <x:c r="VVY4" s="11"/>
      <x:c r="VVZ4" s="11"/>
      <x:c r="VWA4" s="11"/>
      <x:c r="VWB4" s="11"/>
      <x:c r="VWC4" s="11"/>
      <x:c r="VWD4" s="11"/>
      <x:c r="VWE4" s="11"/>
      <x:c r="VWF4" s="11"/>
      <x:c r="VWG4" s="11"/>
      <x:c r="VWH4" s="11"/>
      <x:c r="VWI4" s="11"/>
      <x:c r="VWJ4" s="11"/>
      <x:c r="VWK4" s="11"/>
      <x:c r="VWL4" s="11"/>
      <x:c r="VWM4" s="11"/>
      <x:c r="VWN4" s="11"/>
      <x:c r="VWO4" s="11"/>
      <x:c r="VWP4" s="11"/>
      <x:c r="VWQ4" s="11"/>
      <x:c r="VWR4" s="11"/>
      <x:c r="VWS4" s="11"/>
      <x:c r="VWT4" s="11"/>
      <x:c r="VWU4" s="11"/>
      <x:c r="VWV4" s="11"/>
      <x:c r="VWW4" s="11"/>
      <x:c r="VWX4" s="11"/>
      <x:c r="VWY4" s="11"/>
      <x:c r="VWZ4" s="11"/>
      <x:c r="VXA4" s="11"/>
      <x:c r="VXB4" s="11"/>
      <x:c r="VXC4" s="11"/>
      <x:c r="VXD4" s="11"/>
      <x:c r="VXE4" s="11"/>
      <x:c r="VXF4" s="11"/>
      <x:c r="VXG4" s="11"/>
      <x:c r="VXH4" s="11"/>
      <x:c r="VXI4" s="11"/>
      <x:c r="VXJ4" s="11"/>
      <x:c r="VXK4" s="11"/>
      <x:c r="VXL4" s="11"/>
      <x:c r="VXM4" s="11"/>
      <x:c r="VXN4" s="11"/>
      <x:c r="VXO4" s="11"/>
      <x:c r="VXP4" s="11"/>
      <x:c r="VXQ4" s="11"/>
      <x:c r="VXR4" s="11"/>
      <x:c r="VXS4" s="11"/>
      <x:c r="VXT4" s="11"/>
      <x:c r="VXU4" s="11"/>
      <x:c r="VXV4" s="11"/>
      <x:c r="VXW4" s="11"/>
      <x:c r="VXX4" s="11"/>
      <x:c r="VXY4" s="11"/>
      <x:c r="VXZ4" s="11"/>
      <x:c r="VYA4" s="11"/>
      <x:c r="VYB4" s="11"/>
      <x:c r="VYC4" s="11"/>
      <x:c r="VYD4" s="11"/>
      <x:c r="VYE4" s="11"/>
      <x:c r="VYF4" s="11"/>
      <x:c r="VYG4" s="11"/>
      <x:c r="VYH4" s="11"/>
      <x:c r="VYI4" s="11"/>
      <x:c r="VYJ4" s="11"/>
      <x:c r="VYK4" s="11"/>
      <x:c r="VYL4" s="11"/>
      <x:c r="VYM4" s="11"/>
      <x:c r="VYN4" s="11"/>
      <x:c r="VYO4" s="11"/>
      <x:c r="VYP4" s="11"/>
      <x:c r="VYQ4" s="11"/>
      <x:c r="VYR4" s="11"/>
      <x:c r="VYS4" s="11"/>
      <x:c r="VYT4" s="11"/>
      <x:c r="VYU4" s="11"/>
      <x:c r="VYV4" s="11"/>
      <x:c r="VYW4" s="11"/>
      <x:c r="VYX4" s="11"/>
      <x:c r="VYY4" s="11"/>
      <x:c r="VYZ4" s="11"/>
      <x:c r="VZA4" s="11"/>
      <x:c r="VZB4" s="11"/>
      <x:c r="VZC4" s="11"/>
      <x:c r="VZD4" s="11"/>
      <x:c r="VZE4" s="11"/>
      <x:c r="VZF4" s="11"/>
      <x:c r="VZG4" s="11"/>
      <x:c r="VZH4" s="11"/>
      <x:c r="VZI4" s="11"/>
      <x:c r="VZJ4" s="11"/>
      <x:c r="VZK4" s="11"/>
      <x:c r="VZL4" s="11"/>
      <x:c r="VZM4" s="11"/>
      <x:c r="VZN4" s="11"/>
      <x:c r="VZO4" s="11"/>
      <x:c r="VZP4" s="11"/>
      <x:c r="VZQ4" s="11"/>
      <x:c r="VZR4" s="11"/>
      <x:c r="VZS4" s="11"/>
      <x:c r="VZT4" s="11"/>
      <x:c r="VZU4" s="11"/>
      <x:c r="VZV4" s="11"/>
      <x:c r="VZW4" s="11"/>
      <x:c r="VZX4" s="11"/>
      <x:c r="VZY4" s="11"/>
      <x:c r="VZZ4" s="11"/>
      <x:c r="WAA4" s="11"/>
      <x:c r="WAB4" s="11"/>
      <x:c r="WAC4" s="11"/>
      <x:c r="WAD4" s="11"/>
      <x:c r="WAE4" s="11"/>
      <x:c r="WAF4" s="11"/>
      <x:c r="WAG4" s="11"/>
      <x:c r="WAH4" s="11"/>
      <x:c r="WAI4" s="11"/>
      <x:c r="WAJ4" s="11"/>
      <x:c r="WAK4" s="11"/>
      <x:c r="WAL4" s="11"/>
      <x:c r="WAM4" s="11"/>
      <x:c r="WAN4" s="11"/>
      <x:c r="WAO4" s="11"/>
      <x:c r="WAP4" s="11"/>
      <x:c r="WAQ4" s="11"/>
      <x:c r="WAR4" s="11"/>
      <x:c r="WAS4" s="11"/>
      <x:c r="WAT4" s="11"/>
      <x:c r="WAU4" s="11"/>
      <x:c r="WAV4" s="11"/>
      <x:c r="WAW4" s="11"/>
      <x:c r="WAX4" s="11"/>
      <x:c r="WAY4" s="11"/>
      <x:c r="WAZ4" s="11"/>
      <x:c r="WBA4" s="11"/>
      <x:c r="WBB4" s="11"/>
      <x:c r="WBC4" s="11"/>
      <x:c r="WBD4" s="11"/>
      <x:c r="WBE4" s="11"/>
      <x:c r="WBF4" s="11"/>
      <x:c r="WBG4" s="11"/>
      <x:c r="WBH4" s="11"/>
      <x:c r="WBI4" s="11"/>
      <x:c r="WBJ4" s="11"/>
      <x:c r="WBK4" s="11"/>
      <x:c r="WBL4" s="11"/>
      <x:c r="WBM4" s="11"/>
      <x:c r="WBN4" s="11"/>
      <x:c r="WBO4" s="11"/>
      <x:c r="WBP4" s="11"/>
      <x:c r="WBQ4" s="11"/>
      <x:c r="WBR4" s="11"/>
      <x:c r="WBS4" s="11"/>
      <x:c r="WBT4" s="11"/>
      <x:c r="WBU4" s="11"/>
      <x:c r="WBV4" s="11"/>
      <x:c r="WBW4" s="11"/>
      <x:c r="WBX4" s="11"/>
      <x:c r="WBY4" s="11"/>
      <x:c r="WBZ4" s="11"/>
      <x:c r="WCA4" s="11"/>
      <x:c r="WCB4" s="11"/>
      <x:c r="WCC4" s="11"/>
      <x:c r="WCD4" s="11"/>
      <x:c r="WCE4" s="11"/>
      <x:c r="WCF4" s="11"/>
      <x:c r="WCG4" s="11"/>
      <x:c r="WCH4" s="11"/>
      <x:c r="WCI4" s="11"/>
      <x:c r="WCJ4" s="11"/>
      <x:c r="WCK4" s="11"/>
      <x:c r="WCL4" s="11"/>
      <x:c r="WCM4" s="11"/>
      <x:c r="WCN4" s="11"/>
      <x:c r="WCO4" s="11"/>
      <x:c r="WCP4" s="11"/>
      <x:c r="WCQ4" s="11"/>
      <x:c r="WCR4" s="11"/>
      <x:c r="WCS4" s="11"/>
      <x:c r="WCT4" s="11"/>
      <x:c r="WCU4" s="11"/>
      <x:c r="WCV4" s="11"/>
      <x:c r="WCW4" s="11"/>
      <x:c r="WCX4" s="11"/>
      <x:c r="WCY4" s="11"/>
      <x:c r="WCZ4" s="11"/>
      <x:c r="WDA4" s="11"/>
      <x:c r="WDB4" s="11"/>
      <x:c r="WDC4" s="11"/>
      <x:c r="WDD4" s="11"/>
      <x:c r="WDE4" s="11"/>
      <x:c r="WDF4" s="11"/>
      <x:c r="WDG4" s="11"/>
      <x:c r="WDH4" s="11"/>
      <x:c r="WDI4" s="11"/>
      <x:c r="WDJ4" s="11"/>
      <x:c r="WDK4" s="11"/>
      <x:c r="WDL4" s="11"/>
      <x:c r="WDM4" s="11"/>
      <x:c r="WDN4" s="11"/>
      <x:c r="WDO4" s="11"/>
      <x:c r="WDP4" s="11"/>
      <x:c r="WDQ4" s="11"/>
      <x:c r="WDR4" s="11"/>
      <x:c r="WDS4" s="11"/>
      <x:c r="WDT4" s="11"/>
      <x:c r="WDU4" s="11"/>
      <x:c r="WDV4" s="11"/>
      <x:c r="WDW4" s="11"/>
      <x:c r="WDX4" s="11"/>
      <x:c r="WDY4" s="11"/>
      <x:c r="WDZ4" s="11"/>
      <x:c r="WEA4" s="11"/>
      <x:c r="WEB4" s="11"/>
      <x:c r="WEC4" s="11"/>
      <x:c r="WED4" s="11"/>
      <x:c r="WEE4" s="11"/>
      <x:c r="WEF4" s="11"/>
      <x:c r="WEG4" s="11"/>
      <x:c r="WEH4" s="11"/>
      <x:c r="WEI4" s="11"/>
      <x:c r="WEJ4" s="11"/>
      <x:c r="WEK4" s="11"/>
      <x:c r="WEL4" s="11"/>
      <x:c r="WEM4" s="11"/>
      <x:c r="WEN4" s="11"/>
      <x:c r="WEO4" s="11"/>
      <x:c r="WEP4" s="11"/>
      <x:c r="WEQ4" s="11"/>
      <x:c r="WER4" s="11"/>
      <x:c r="WES4" s="11"/>
      <x:c r="WET4" s="11"/>
      <x:c r="WEU4" s="11"/>
      <x:c r="WEV4" s="11"/>
      <x:c r="WEW4" s="11"/>
      <x:c r="WEX4" s="11"/>
      <x:c r="WEY4" s="11"/>
      <x:c r="WEZ4" s="11"/>
      <x:c r="WFA4" s="11"/>
      <x:c r="WFB4" s="11"/>
      <x:c r="WFC4" s="11"/>
      <x:c r="WFD4" s="11"/>
      <x:c r="WFE4" s="11"/>
      <x:c r="WFF4" s="11"/>
      <x:c r="WFG4" s="11"/>
      <x:c r="WFH4" s="11"/>
      <x:c r="WFI4" s="11"/>
      <x:c r="WFJ4" s="11"/>
      <x:c r="WFK4" s="11"/>
      <x:c r="WFL4" s="11"/>
      <x:c r="WFM4" s="11"/>
      <x:c r="WFN4" s="11"/>
      <x:c r="WFO4" s="11"/>
      <x:c r="WFP4" s="11"/>
      <x:c r="WFQ4" s="11"/>
      <x:c r="WFR4" s="11"/>
      <x:c r="WFS4" s="11"/>
      <x:c r="WFT4" s="11"/>
      <x:c r="WFU4" s="11"/>
      <x:c r="WFV4" s="11"/>
      <x:c r="WFW4" s="11"/>
      <x:c r="WFX4" s="11"/>
      <x:c r="WFY4" s="11"/>
      <x:c r="WFZ4" s="11"/>
      <x:c r="WGA4" s="11"/>
      <x:c r="WGB4" s="11"/>
      <x:c r="WGC4" s="11"/>
      <x:c r="WGD4" s="11"/>
      <x:c r="WGE4" s="11"/>
      <x:c r="WGF4" s="11"/>
      <x:c r="WGG4" s="11"/>
      <x:c r="WGH4" s="11"/>
      <x:c r="WGI4" s="11"/>
      <x:c r="WGJ4" s="11"/>
      <x:c r="WGK4" s="11"/>
      <x:c r="WGL4" s="11"/>
      <x:c r="WGM4" s="11"/>
      <x:c r="WGN4" s="11"/>
      <x:c r="WGO4" s="11"/>
      <x:c r="WGP4" s="11"/>
      <x:c r="WGQ4" s="11"/>
      <x:c r="WGR4" s="11"/>
      <x:c r="WGS4" s="11"/>
      <x:c r="WGT4" s="11"/>
      <x:c r="WGU4" s="11"/>
      <x:c r="WGV4" s="11"/>
      <x:c r="WGW4" s="11"/>
      <x:c r="WGX4" s="11"/>
      <x:c r="WGY4" s="11"/>
      <x:c r="WGZ4" s="11"/>
      <x:c r="WHA4" s="11"/>
      <x:c r="WHB4" s="11"/>
      <x:c r="WHC4" s="11"/>
      <x:c r="WHD4" s="11"/>
      <x:c r="WHE4" s="11"/>
      <x:c r="WHF4" s="11"/>
      <x:c r="WHG4" s="11"/>
      <x:c r="WHH4" s="11"/>
      <x:c r="WHI4" s="11"/>
      <x:c r="WHJ4" s="11"/>
      <x:c r="WHK4" s="11"/>
      <x:c r="WHL4" s="11"/>
      <x:c r="WHM4" s="11"/>
      <x:c r="WHN4" s="11"/>
      <x:c r="WHO4" s="11"/>
      <x:c r="WHP4" s="11"/>
      <x:c r="WHQ4" s="11"/>
      <x:c r="WHR4" s="11"/>
      <x:c r="WHS4" s="11"/>
      <x:c r="WHT4" s="11"/>
      <x:c r="WHU4" s="11"/>
      <x:c r="WHV4" s="11"/>
      <x:c r="WHW4" s="11"/>
      <x:c r="WHX4" s="11"/>
      <x:c r="WHY4" s="11"/>
      <x:c r="WHZ4" s="11"/>
      <x:c r="WIA4" s="11"/>
      <x:c r="WIB4" s="11"/>
      <x:c r="WIC4" s="11"/>
      <x:c r="WID4" s="11"/>
      <x:c r="WIE4" s="11"/>
      <x:c r="WIF4" s="11"/>
      <x:c r="WIG4" s="11"/>
      <x:c r="WIH4" s="11"/>
      <x:c r="WII4" s="11"/>
      <x:c r="WIJ4" s="11"/>
      <x:c r="WIK4" s="11"/>
      <x:c r="WIL4" s="11"/>
      <x:c r="WIM4" s="11"/>
      <x:c r="WIN4" s="11"/>
      <x:c r="WIO4" s="11"/>
      <x:c r="WIP4" s="11"/>
      <x:c r="WIQ4" s="11"/>
      <x:c r="WIR4" s="11"/>
      <x:c r="WIS4" s="11"/>
      <x:c r="WIT4" s="11"/>
      <x:c r="WIU4" s="11"/>
      <x:c r="WIV4" s="11"/>
      <x:c r="WIW4" s="11"/>
      <x:c r="WIX4" s="11"/>
      <x:c r="WIY4" s="11"/>
      <x:c r="WIZ4" s="11"/>
      <x:c r="WJA4" s="11"/>
      <x:c r="WJB4" s="11"/>
      <x:c r="WJC4" s="11"/>
      <x:c r="WJD4" s="11"/>
      <x:c r="WJE4" s="11"/>
      <x:c r="WJF4" s="11"/>
      <x:c r="WJG4" s="11"/>
      <x:c r="WJH4" s="11"/>
      <x:c r="WJI4" s="11"/>
      <x:c r="WJJ4" s="11"/>
      <x:c r="WJK4" s="11"/>
      <x:c r="WJL4" s="11"/>
      <x:c r="WJM4" s="11"/>
      <x:c r="WJN4" s="11"/>
      <x:c r="WJO4" s="11"/>
      <x:c r="WJP4" s="11"/>
      <x:c r="WJQ4" s="11"/>
      <x:c r="WJR4" s="11"/>
      <x:c r="WJS4" s="11"/>
      <x:c r="WJT4" s="11"/>
      <x:c r="WJU4" s="11"/>
      <x:c r="WJV4" s="11"/>
      <x:c r="WJW4" s="11"/>
      <x:c r="WJX4" s="11"/>
      <x:c r="WJY4" s="11"/>
      <x:c r="WJZ4" s="11"/>
      <x:c r="WKA4" s="11"/>
      <x:c r="WKB4" s="11"/>
      <x:c r="WKC4" s="11"/>
      <x:c r="WKD4" s="11"/>
      <x:c r="WKE4" s="11"/>
      <x:c r="WKF4" s="11"/>
      <x:c r="WKG4" s="11"/>
      <x:c r="WKH4" s="11"/>
      <x:c r="WKI4" s="11"/>
      <x:c r="WKJ4" s="11"/>
      <x:c r="WKK4" s="11"/>
      <x:c r="WKL4" s="11"/>
      <x:c r="WKM4" s="11"/>
      <x:c r="WKN4" s="11"/>
      <x:c r="WKO4" s="11"/>
      <x:c r="WKP4" s="11"/>
      <x:c r="WKQ4" s="11"/>
      <x:c r="WKR4" s="11"/>
      <x:c r="WKS4" s="11"/>
      <x:c r="WKT4" s="11"/>
      <x:c r="WKU4" s="11"/>
      <x:c r="WKV4" s="11"/>
      <x:c r="WKW4" s="11"/>
      <x:c r="WKX4" s="11"/>
      <x:c r="WKY4" s="11"/>
      <x:c r="WKZ4" s="11"/>
      <x:c r="WLA4" s="11"/>
      <x:c r="WLB4" s="11"/>
      <x:c r="WLC4" s="11"/>
      <x:c r="WLD4" s="11"/>
      <x:c r="WLE4" s="11"/>
      <x:c r="WLF4" s="11"/>
      <x:c r="WLG4" s="11"/>
      <x:c r="WLH4" s="11"/>
      <x:c r="WLI4" s="11"/>
      <x:c r="WLJ4" s="11"/>
      <x:c r="WLK4" s="11"/>
      <x:c r="WLL4" s="11"/>
      <x:c r="WLM4" s="11"/>
      <x:c r="WLN4" s="11"/>
      <x:c r="WLO4" s="11"/>
      <x:c r="WLP4" s="11"/>
      <x:c r="WLQ4" s="11"/>
      <x:c r="WLR4" s="11"/>
      <x:c r="WLS4" s="11"/>
      <x:c r="WLT4" s="11"/>
      <x:c r="WLU4" s="11"/>
      <x:c r="WLV4" s="11"/>
      <x:c r="WLW4" s="11"/>
      <x:c r="WLX4" s="11"/>
      <x:c r="WLY4" s="11"/>
      <x:c r="WLZ4" s="11"/>
      <x:c r="WMA4" s="11"/>
      <x:c r="WMB4" s="11"/>
      <x:c r="WMC4" s="11"/>
      <x:c r="WMD4" s="11"/>
      <x:c r="WME4" s="11"/>
      <x:c r="WMF4" s="11"/>
      <x:c r="WMG4" s="11"/>
      <x:c r="WMH4" s="11"/>
      <x:c r="WMI4" s="11"/>
      <x:c r="WMJ4" s="11"/>
      <x:c r="WMK4" s="11"/>
      <x:c r="WML4" s="11"/>
      <x:c r="WMM4" s="11"/>
      <x:c r="WMN4" s="11"/>
      <x:c r="WMO4" s="11"/>
      <x:c r="WMP4" s="11"/>
      <x:c r="WMQ4" s="11"/>
      <x:c r="WMR4" s="11"/>
      <x:c r="WMS4" s="11"/>
      <x:c r="WMT4" s="11"/>
      <x:c r="WMU4" s="11"/>
      <x:c r="WMV4" s="11"/>
      <x:c r="WMW4" s="11"/>
      <x:c r="WMX4" s="11"/>
      <x:c r="WMY4" s="11"/>
      <x:c r="WMZ4" s="11"/>
      <x:c r="WNA4" s="11"/>
      <x:c r="WNB4" s="11"/>
      <x:c r="WNC4" s="11"/>
      <x:c r="WND4" s="11"/>
      <x:c r="WNE4" s="11"/>
      <x:c r="WNF4" s="11"/>
      <x:c r="WNG4" s="11"/>
      <x:c r="WNH4" s="11"/>
      <x:c r="WNI4" s="11"/>
      <x:c r="WNJ4" s="11"/>
      <x:c r="WNK4" s="11"/>
      <x:c r="WNL4" s="11"/>
      <x:c r="WNM4" s="11"/>
      <x:c r="WNN4" s="11"/>
      <x:c r="WNO4" s="11"/>
      <x:c r="WNP4" s="11"/>
      <x:c r="WNQ4" s="11"/>
      <x:c r="WNR4" s="11"/>
      <x:c r="WNS4" s="11"/>
      <x:c r="WNT4" s="11"/>
      <x:c r="WNU4" s="11"/>
      <x:c r="WNV4" s="11"/>
      <x:c r="WNW4" s="11"/>
      <x:c r="WNX4" s="11"/>
      <x:c r="WNY4" s="11"/>
      <x:c r="WNZ4" s="11"/>
      <x:c r="WOA4" s="11"/>
      <x:c r="WOB4" s="11"/>
      <x:c r="WOC4" s="11"/>
      <x:c r="WOD4" s="11"/>
      <x:c r="WOE4" s="11"/>
      <x:c r="WOF4" s="11"/>
      <x:c r="WOG4" s="11"/>
      <x:c r="WOH4" s="11"/>
      <x:c r="WOI4" s="11"/>
      <x:c r="WOJ4" s="11"/>
      <x:c r="WOK4" s="11"/>
      <x:c r="WOL4" s="11"/>
      <x:c r="WOM4" s="11"/>
      <x:c r="WON4" s="11"/>
      <x:c r="WOO4" s="11"/>
      <x:c r="WOP4" s="11"/>
      <x:c r="WOQ4" s="11"/>
      <x:c r="WOR4" s="11"/>
      <x:c r="WOS4" s="11"/>
      <x:c r="WOT4" s="11"/>
      <x:c r="WOU4" s="11"/>
      <x:c r="WOV4" s="11"/>
      <x:c r="WOW4" s="11"/>
      <x:c r="WOX4" s="11"/>
      <x:c r="WOY4" s="11"/>
      <x:c r="WOZ4" s="11"/>
      <x:c r="WPA4" s="11"/>
      <x:c r="WPB4" s="11"/>
      <x:c r="WPC4" s="11"/>
      <x:c r="WPD4" s="11"/>
      <x:c r="WPE4" s="11"/>
      <x:c r="WPF4" s="11"/>
      <x:c r="WPG4" s="11"/>
      <x:c r="WPH4" s="11"/>
      <x:c r="WPI4" s="11"/>
      <x:c r="WPJ4" s="11"/>
      <x:c r="WPK4" s="11"/>
      <x:c r="WPL4" s="11"/>
      <x:c r="WPM4" s="11"/>
      <x:c r="WPN4" s="11"/>
      <x:c r="WPO4" s="11"/>
      <x:c r="WPP4" s="11"/>
      <x:c r="WPQ4" s="11"/>
      <x:c r="WPR4" s="11"/>
      <x:c r="WPS4" s="11"/>
      <x:c r="WPT4" s="11"/>
      <x:c r="WPU4" s="11"/>
      <x:c r="WPV4" s="11"/>
      <x:c r="WPW4" s="11"/>
      <x:c r="WPX4" s="11"/>
      <x:c r="WPY4" s="11"/>
      <x:c r="WPZ4" s="11"/>
      <x:c r="WQA4" s="11"/>
      <x:c r="WQB4" s="11"/>
      <x:c r="WQC4" s="11"/>
      <x:c r="WQD4" s="11"/>
      <x:c r="WQE4" s="11"/>
      <x:c r="WQF4" s="11"/>
      <x:c r="WQG4" s="11"/>
      <x:c r="WQH4" s="11"/>
      <x:c r="WQI4" s="11"/>
      <x:c r="WQJ4" s="11"/>
      <x:c r="WQK4" s="11"/>
      <x:c r="WQL4" s="11"/>
      <x:c r="WQM4" s="11"/>
      <x:c r="WQN4" s="11"/>
      <x:c r="WQO4" s="11"/>
      <x:c r="WQP4" s="11"/>
      <x:c r="WQQ4" s="11"/>
      <x:c r="WQR4" s="11"/>
      <x:c r="WQS4" s="11"/>
      <x:c r="WQT4" s="11"/>
      <x:c r="WQU4" s="11"/>
      <x:c r="WQV4" s="11"/>
      <x:c r="WQW4" s="11"/>
      <x:c r="WQX4" s="11"/>
      <x:c r="WQY4" s="11"/>
      <x:c r="WQZ4" s="11"/>
      <x:c r="WRA4" s="11"/>
      <x:c r="WRB4" s="11"/>
      <x:c r="WRC4" s="11"/>
      <x:c r="WRD4" s="11"/>
      <x:c r="WRE4" s="11"/>
      <x:c r="WRF4" s="11"/>
      <x:c r="WRG4" s="11"/>
      <x:c r="WRH4" s="11"/>
      <x:c r="WRI4" s="11"/>
      <x:c r="WRJ4" s="11"/>
      <x:c r="WRK4" s="11"/>
      <x:c r="WRL4" s="11"/>
      <x:c r="WRM4" s="11"/>
      <x:c r="WRN4" s="11"/>
      <x:c r="WRO4" s="11"/>
      <x:c r="WRP4" s="11"/>
      <x:c r="WRQ4" s="11"/>
      <x:c r="WRR4" s="11"/>
      <x:c r="WRS4" s="11"/>
      <x:c r="WRT4" s="11"/>
      <x:c r="WRU4" s="11"/>
      <x:c r="WRV4" s="11"/>
      <x:c r="WRW4" s="11"/>
      <x:c r="WRX4" s="11"/>
      <x:c r="WRY4" s="11"/>
      <x:c r="WRZ4" s="11"/>
      <x:c r="WSA4" s="11"/>
      <x:c r="WSB4" s="11"/>
      <x:c r="WSC4" s="11"/>
      <x:c r="WSD4" s="11"/>
      <x:c r="WSE4" s="11"/>
      <x:c r="WSF4" s="11"/>
      <x:c r="WSG4" s="11"/>
      <x:c r="WSH4" s="11"/>
      <x:c r="WSI4" s="11"/>
      <x:c r="WSJ4" s="11"/>
      <x:c r="WSK4" s="11"/>
      <x:c r="WSL4" s="11"/>
      <x:c r="WSM4" s="11"/>
      <x:c r="WSN4" s="11"/>
      <x:c r="WSO4" s="11"/>
      <x:c r="WSP4" s="11"/>
      <x:c r="WSQ4" s="11"/>
      <x:c r="WSR4" s="11"/>
      <x:c r="WSS4" s="11"/>
      <x:c r="WST4" s="11"/>
      <x:c r="WSU4" s="11"/>
      <x:c r="WSV4" s="11"/>
      <x:c r="WSW4" s="11"/>
      <x:c r="WSX4" s="11"/>
      <x:c r="WSY4" s="11"/>
      <x:c r="WSZ4" s="11"/>
      <x:c r="WTA4" s="11"/>
      <x:c r="WTB4" s="11"/>
      <x:c r="WTC4" s="11"/>
      <x:c r="WTD4" s="11"/>
      <x:c r="WTE4" s="11"/>
      <x:c r="WTF4" s="11"/>
      <x:c r="WTG4" s="11"/>
      <x:c r="WTH4" s="11"/>
      <x:c r="WTI4" s="11"/>
      <x:c r="WTJ4" s="11"/>
      <x:c r="WTK4" s="11"/>
      <x:c r="WTL4" s="11"/>
      <x:c r="WTM4" s="11"/>
      <x:c r="WTN4" s="11"/>
      <x:c r="WTO4" s="11"/>
      <x:c r="WTP4" s="11"/>
      <x:c r="WTQ4" s="11"/>
      <x:c r="WTR4" s="11"/>
      <x:c r="WTS4" s="11"/>
      <x:c r="WTT4" s="11"/>
      <x:c r="WTU4" s="11"/>
      <x:c r="WTV4" s="11"/>
      <x:c r="WTW4" s="11"/>
      <x:c r="WTX4" s="11"/>
      <x:c r="WTY4" s="11"/>
      <x:c r="WTZ4" s="11"/>
      <x:c r="WUA4" s="11"/>
      <x:c r="WUB4" s="11"/>
      <x:c r="WUC4" s="11"/>
      <x:c r="WUD4" s="11"/>
      <x:c r="WUE4" s="11"/>
      <x:c r="WUF4" s="11"/>
      <x:c r="WUG4" s="11"/>
      <x:c r="WUH4" s="11"/>
      <x:c r="WUI4" s="11"/>
      <x:c r="WUJ4" s="11"/>
      <x:c r="WUK4" s="11"/>
      <x:c r="WUL4" s="11"/>
      <x:c r="WUM4" s="11"/>
      <x:c r="WUN4" s="11"/>
      <x:c r="WUO4" s="11"/>
      <x:c r="WUP4" s="11"/>
      <x:c r="WUQ4" s="11"/>
      <x:c r="WUR4" s="11"/>
      <x:c r="WUS4" s="11"/>
      <x:c r="WUT4" s="11"/>
      <x:c r="WUU4" s="11"/>
      <x:c r="WUV4" s="11"/>
      <x:c r="WUW4" s="11"/>
      <x:c r="WUX4" s="11"/>
      <x:c r="WUY4" s="11"/>
      <x:c r="WUZ4" s="11"/>
      <x:c r="WVA4" s="11"/>
      <x:c r="WVB4" s="11"/>
      <x:c r="WVC4" s="11"/>
      <x:c r="WVD4" s="11"/>
      <x:c r="WVE4" s="11"/>
      <x:c r="WVF4" s="11"/>
      <x:c r="WVG4" s="11"/>
      <x:c r="WVH4" s="11"/>
      <x:c r="WVI4" s="11"/>
      <x:c r="WVJ4" s="11"/>
      <x:c r="WVK4" s="11"/>
      <x:c r="WVL4" s="11"/>
      <x:c r="WVM4" s="11"/>
      <x:c r="WVN4" s="11"/>
      <x:c r="WVO4" s="11"/>
      <x:c r="WVP4" s="11"/>
      <x:c r="WVQ4" s="11"/>
      <x:c r="WVR4" s="11"/>
      <x:c r="WVS4" s="11"/>
      <x:c r="WVT4" s="11"/>
      <x:c r="WVU4" s="11"/>
      <x:c r="WVV4" s="11"/>
      <x:c r="WVW4" s="11"/>
      <x:c r="WVX4" s="11"/>
      <x:c r="WVY4" s="11"/>
      <x:c r="WVZ4" s="11"/>
      <x:c r="WWA4" s="11"/>
      <x:c r="WWB4" s="11"/>
      <x:c r="WWC4" s="11"/>
      <x:c r="WWD4" s="11"/>
      <x:c r="WWE4" s="11"/>
      <x:c r="WWF4" s="11"/>
      <x:c r="WWG4" s="11"/>
      <x:c r="WWH4" s="11"/>
      <x:c r="WWI4" s="11"/>
      <x:c r="WWJ4" s="11"/>
      <x:c r="WWK4" s="11"/>
      <x:c r="WWL4" s="11"/>
      <x:c r="WWM4" s="11"/>
      <x:c r="WWN4" s="11"/>
      <x:c r="WWO4" s="11"/>
      <x:c r="WWP4" s="11"/>
      <x:c r="WWQ4" s="11"/>
      <x:c r="WWR4" s="11"/>
      <x:c r="WWS4" s="11"/>
      <x:c r="WWT4" s="11"/>
      <x:c r="WWU4" s="11"/>
      <x:c r="WWV4" s="11"/>
      <x:c r="WWW4" s="11"/>
      <x:c r="WWX4" s="11"/>
      <x:c r="WWY4" s="11"/>
      <x:c r="WWZ4" s="11"/>
      <x:c r="WXA4" s="11"/>
      <x:c r="WXB4" s="11"/>
      <x:c r="WXC4" s="11"/>
      <x:c r="WXD4" s="11"/>
      <x:c r="WXE4" s="11"/>
      <x:c r="WXF4" s="11"/>
      <x:c r="WXG4" s="11"/>
      <x:c r="WXH4" s="11"/>
      <x:c r="WXI4" s="11"/>
      <x:c r="WXJ4" s="11"/>
      <x:c r="WXK4" s="11"/>
      <x:c r="WXL4" s="11"/>
      <x:c r="WXM4" s="11"/>
      <x:c r="WXN4" s="11"/>
      <x:c r="WXO4" s="11"/>
      <x:c r="WXP4" s="11"/>
      <x:c r="WXQ4" s="11"/>
      <x:c r="WXR4" s="11"/>
      <x:c r="WXS4" s="11"/>
      <x:c r="WXT4" s="11"/>
      <x:c r="WXU4" s="11"/>
      <x:c r="WXV4" s="11"/>
      <x:c r="WXW4" s="11"/>
      <x:c r="WXX4" s="11"/>
      <x:c r="WXY4" s="11"/>
      <x:c r="WXZ4" s="11"/>
      <x:c r="WYA4" s="11"/>
      <x:c r="WYB4" s="11"/>
      <x:c r="WYC4" s="11"/>
      <x:c r="WYD4" s="11"/>
      <x:c r="WYE4" s="11"/>
      <x:c r="WYF4" s="11"/>
      <x:c r="WYG4" s="11"/>
      <x:c r="WYH4" s="11"/>
      <x:c r="WYI4" s="11"/>
      <x:c r="WYJ4" s="11"/>
      <x:c r="WYK4" s="11"/>
      <x:c r="WYL4" s="11"/>
      <x:c r="WYM4" s="11"/>
      <x:c r="WYN4" s="11"/>
      <x:c r="WYO4" s="11"/>
      <x:c r="WYP4" s="11"/>
      <x:c r="WYQ4" s="11"/>
      <x:c r="WYR4" s="11"/>
      <x:c r="WYS4" s="11"/>
      <x:c r="WYT4" s="11"/>
      <x:c r="WYU4" s="11"/>
      <x:c r="WYV4" s="11"/>
      <x:c r="WYW4" s="11"/>
      <x:c r="WYX4" s="11"/>
      <x:c r="WYY4" s="11"/>
      <x:c r="WYZ4" s="11"/>
      <x:c r="WZA4" s="11"/>
      <x:c r="WZB4" s="11"/>
      <x:c r="WZC4" s="11"/>
      <x:c r="WZD4" s="11"/>
      <x:c r="WZE4" s="11"/>
      <x:c r="WZF4" s="11"/>
      <x:c r="WZG4" s="11"/>
      <x:c r="WZH4" s="11"/>
      <x:c r="WZI4" s="11"/>
      <x:c r="WZJ4" s="11"/>
      <x:c r="WZK4" s="11"/>
      <x:c r="WZL4" s="11"/>
      <x:c r="WZM4" s="11"/>
      <x:c r="WZN4" s="11"/>
      <x:c r="WZO4" s="11"/>
      <x:c r="WZP4" s="11"/>
      <x:c r="WZQ4" s="11"/>
      <x:c r="WZR4" s="11"/>
      <x:c r="WZS4" s="11"/>
      <x:c r="WZT4" s="11"/>
      <x:c r="WZU4" s="11"/>
      <x:c r="WZV4" s="11"/>
      <x:c r="WZW4" s="11"/>
      <x:c r="WZX4" s="11"/>
      <x:c r="WZY4" s="11"/>
      <x:c r="WZZ4" s="11"/>
      <x:c r="XAA4" s="11"/>
      <x:c r="XAB4" s="11"/>
      <x:c r="XAC4" s="11"/>
      <x:c r="XAD4" s="11"/>
      <x:c r="XAE4" s="11"/>
      <x:c r="XAF4" s="11"/>
      <x:c r="XAG4" s="11"/>
      <x:c r="XAH4" s="11"/>
      <x:c r="XAI4" s="11"/>
      <x:c r="XAJ4" s="11"/>
      <x:c r="XAK4" s="11"/>
      <x:c r="XAL4" s="11"/>
      <x:c r="XAM4" s="11"/>
      <x:c r="XAN4" s="11"/>
      <x:c r="XAO4" s="11"/>
      <x:c r="XAP4" s="11"/>
      <x:c r="XAQ4" s="11"/>
      <x:c r="XAR4" s="11"/>
      <x:c r="XAS4" s="11"/>
      <x:c r="XAT4" s="11"/>
      <x:c r="XAU4" s="11"/>
      <x:c r="XAV4" s="11"/>
      <x:c r="XAW4" s="11"/>
      <x:c r="XAX4" s="11"/>
      <x:c r="XAY4" s="11"/>
      <x:c r="XAZ4" s="11"/>
      <x:c r="XBA4" s="11"/>
      <x:c r="XBB4" s="11"/>
      <x:c r="XBC4" s="11"/>
      <x:c r="XBD4" s="11"/>
      <x:c r="XBE4" s="11"/>
      <x:c r="XBF4" s="11"/>
      <x:c r="XBG4" s="11"/>
      <x:c r="XBH4" s="11"/>
      <x:c r="XBI4" s="11"/>
      <x:c r="XBJ4" s="11"/>
      <x:c r="XBK4" s="11"/>
      <x:c r="XBL4" s="11"/>
      <x:c r="XBM4" s="11"/>
      <x:c r="XBN4" s="11"/>
      <x:c r="XBO4" s="11"/>
      <x:c r="XBP4" s="11"/>
      <x:c r="XBQ4" s="11"/>
      <x:c r="XBR4" s="11"/>
      <x:c r="XBS4" s="11"/>
      <x:c r="XBT4" s="11"/>
      <x:c r="XBU4" s="11"/>
      <x:c r="XBV4" s="11"/>
      <x:c r="XBW4" s="11"/>
      <x:c r="XBX4" s="11"/>
      <x:c r="XBY4" s="11"/>
      <x:c r="XBZ4" s="11"/>
      <x:c r="XCA4" s="11"/>
      <x:c r="XCB4" s="11"/>
      <x:c r="XCC4" s="11"/>
      <x:c r="XCD4" s="11"/>
      <x:c r="XCE4" s="11"/>
      <x:c r="XCF4" s="11"/>
      <x:c r="XCG4" s="11"/>
      <x:c r="XCH4" s="11"/>
      <x:c r="XCI4" s="11"/>
      <x:c r="XCJ4" s="11"/>
      <x:c r="XCK4" s="11"/>
      <x:c r="XCL4" s="11"/>
      <x:c r="XCM4" s="11"/>
      <x:c r="XCN4" s="11"/>
      <x:c r="XCO4" s="11"/>
      <x:c r="XCP4" s="11"/>
      <x:c r="XCQ4" s="11"/>
      <x:c r="XCR4" s="11"/>
      <x:c r="XCS4" s="11"/>
      <x:c r="XCT4" s="11"/>
      <x:c r="XCU4" s="11"/>
      <x:c r="XCV4" s="11"/>
      <x:c r="XCW4" s="11"/>
      <x:c r="XCX4" s="11"/>
      <x:c r="XCY4" s="11"/>
      <x:c r="XCZ4" s="11"/>
      <x:c r="XDA4" s="11"/>
      <x:c r="XDB4" s="11"/>
      <x:c r="XDC4" s="11"/>
      <x:c r="XDD4" s="11"/>
      <x:c r="XDE4" s="11"/>
      <x:c r="XDF4" s="11"/>
      <x:c r="XDG4" s="11"/>
      <x:c r="XDH4" s="11"/>
      <x:c r="XDI4" s="11"/>
      <x:c r="XDJ4" s="11"/>
      <x:c r="XDK4" s="11"/>
      <x:c r="XDL4" s="11"/>
      <x:c r="XDM4" s="11"/>
      <x:c r="XDN4" s="11"/>
      <x:c r="XDO4" s="11"/>
      <x:c r="XDP4" s="11"/>
      <x:c r="XDQ4" s="11"/>
      <x:c r="XDR4" s="11"/>
      <x:c r="XDS4" s="11"/>
      <x:c r="XDT4" s="11"/>
      <x:c r="XDU4" s="11"/>
      <x:c r="XDV4" s="11"/>
      <x:c r="XDW4" s="11"/>
      <x:c r="XDX4" s="11"/>
      <x:c r="XDY4" s="11"/>
      <x:c r="XDZ4" s="11"/>
      <x:c r="XEA4" s="11"/>
      <x:c r="XEB4" s="11"/>
      <x:c r="XEC4" s="11"/>
      <x:c r="XED4" s="11"/>
      <x:c r="XEE4" s="11"/>
      <x:c r="XEF4" s="11"/>
      <x:c r="XEG4" s="11"/>
      <x:c r="XEH4" s="11"/>
      <x:c r="XEI4" s="11"/>
      <x:c r="XEJ4" s="11"/>
      <x:c r="XEK4" s="11"/>
      <x:c r="XEL4" s="11"/>
      <x:c r="XEM4" s="11"/>
      <x:c r="XEN4" s="11"/>
      <x:c r="XEO4" s="11"/>
      <x:c r="XEP4" s="11"/>
      <x:c r="XEQ4" s="11"/>
      <x:c r="XER4" s="11"/>
      <x:c r="XES4" s="11"/>
      <x:c r="XET4" s="11"/>
      <x:c r="XEU4" s="11"/>
      <x:c r="XEV4" s="11"/>
      <x:c r="XEW4" s="11"/>
      <x:c r="XEX4" s="11"/>
      <x:c r="XEY4" s="11"/>
      <x:c r="XEZ4" s="11"/>
    </x:row>
    <x:row r="6">
      <x:c r="B6" s="3" t="s">
        <x:v>1</x:v>
      </x:c>
      <x:c r="C6" s="3" t="s">
        <x:v>2</x:v>
      </x:c>
      <x:c r="D6" s="3" t="s">
        <x:v>3</x:v>
      </x:c>
      <x:c r="E6" s="3" t="s">
        <x:v>4</x:v>
      </x:c>
      <x:c r="F6" s="3" t="s">
        <x:v>5</x:v>
      </x:c>
    </x:row>
    <x:row r="7">
      <x:c r="B7" s="15" t="s">
        <x:v>6</x:v>
      </x:c>
      <x:c r="C7" s="15" t="s">
        <x:v>7</x:v>
      </x:c>
      <x:c r="D7" s="16">
        <x:v>1</x:v>
      </x:c>
      <x:c r="E7" s="17">
        <x:v>79928.705645715207</x:v>
      </x:c>
      <x:c r="F7" s="17" t="n">
        <x:f>D7*E7</x:f>
        <x:v>79928.7056457152</x:v>
      </x:c>
    </x:row>
    <x:row r="8">
      <x:c r="B8" s="15" t="s">
        <x:v>8</x:v>
      </x:c>
      <x:c r="C8" s="15" t="s">
        <x:v>7</x:v>
      </x:c>
      <x:c r="D8" s="16">
        <x:v>17</x:v>
      </x:c>
      <x:c r="E8" s="17">
        <x:v>70378.877174609326</x:v>
      </x:c>
      <x:c r="F8" s="17" t="n">
        <x:f t="shared" ref="F8:F32" si="0">D8*E8</x:f>
        <x:v>1196440.9119683586</x:v>
      </x:c>
    </x:row>
    <x:row r="9">
      <x:c r="B9" s="15" t="s">
        <x:v>9</x:v>
      </x:c>
      <x:c r="C9" s="15" t="s">
        <x:v>7</x:v>
      </x:c>
      <x:c r="D9" s="16">
        <x:v>4</x:v>
      </x:c>
      <x:c r="E9" s="17">
        <x:v>63433.901206471266</x:v>
      </x:c>
      <x:c r="F9" s="17">
        <x:f t="shared" si="0"/>
        <x:v>253735.60482588506</x:v>
      </x:c>
    </x:row>
    <x:row r="10">
      <x:c r="B10" s="15" t="s">
        <x:v>10</x:v>
      </x:c>
      <x:c r="C10" s="15" t="s">
        <x:v>7</x:v>
      </x:c>
      <x:c r="D10" s="16">
        <x:v>14</x:v>
      </x:c>
      <x:c r="E10" s="17">
        <x:v>87266.429634304455</x:v>
      </x:c>
      <x:c r="F10" s="17">
        <x:f t="shared" si="0"/>
        <x:v>1221730.0148802623</x:v>
      </x:c>
    </x:row>
    <x:row r="11">
      <x:c r="B11" s="15" t="s">
        <x:v>11</x:v>
      </x:c>
      <x:c r="C11" s="15" t="s">
        <x:v>7</x:v>
      </x:c>
      <x:c r="D11" s="16">
        <x:v>34</x:v>
      </x:c>
      <x:c r="E11" s="17">
        <x:v>53636.21917208028</x:v>
      </x:c>
      <x:c r="F11" s="17">
        <x:f t="shared" si="0"/>
        <x:v>1823631.4518507295</x:v>
      </x:c>
    </x:row>
    <x:row r="12">
      <x:c r="B12" s="15" t="s">
        <x:v>12</x:v>
      </x:c>
      <x:c r="C12" s="15" t="s">
        <x:v>7</x:v>
      </x:c>
      <x:c r="D12" s="16">
        <x:v>5</x:v>
      </x:c>
      <x:c r="E12" s="17">
        <x:v>45931.139947794531</x:v>
      </x:c>
      <x:c r="F12" s="17">
        <x:f t="shared" si="0"/>
        <x:v>229655.69973897265</x:v>
      </x:c>
    </x:row>
    <x:row r="13">
      <x:c r="B13" s="15" t="s">
        <x:v>13</x:v>
      </x:c>
      <x:c r="C13" s="15" t="s">
        <x:v>7</x:v>
      </x:c>
      <x:c r="D13" s="16">
        <x:v>11</x:v>
      </x:c>
      <x:c r="E13" s="17">
        <x:v>39629.459977513005</x:v>
      </x:c>
      <x:c r="F13" s="17">
        <x:f t="shared" si="0"/>
        <x:v>435924.05975264305</x:v>
      </x:c>
    </x:row>
    <x:row r="14">
      <x:c r="B14" s="15" t="s">
        <x:v>14</x:v>
      </x:c>
      <x:c r="C14" s="15" t="s">
        <x:v>15</x:v>
      </x:c>
      <x:c r="D14" s="16">
        <x:v>3</x:v>
      </x:c>
      <x:c r="E14" s="17">
        <x:v>70958.28165135032</x:v>
      </x:c>
      <x:c r="F14" s="17">
        <x:f t="shared" si="0"/>
        <x:v>212874.84495405096</x:v>
      </x:c>
    </x:row>
    <x:row r="15">
      <x:c r="B15" s="15" t="s">
        <x:v>16</x:v>
      </x:c>
      <x:c r="C15" s="15" t="s">
        <x:v>15</x:v>
      </x:c>
      <x:c r="D15" s="16">
        <x:v>2</x:v>
      </x:c>
      <x:c r="E15" s="17">
        <x:v>72851.065783012513</x:v>
      </x:c>
      <x:c r="F15" s="17">
        <x:f t="shared" si="0"/>
        <x:v>145702.13156602503</x:v>
      </x:c>
    </x:row>
    <x:row r="16">
      <x:c r="B16" s="15" t="s">
        <x:v>17</x:v>
      </x:c>
      <x:c r="C16" s="15" t="s">
        <x:v>15</x:v>
      </x:c>
      <x:c r="D16" s="16">
        <x:v>75</x:v>
      </x:c>
      <x:c r="E16" s="17">
        <x:v>57415.849970738047</x:v>
      </x:c>
      <x:c r="F16" s="17">
        <x:f t="shared" si="0"/>
        <x:v>4306188.7478053533</x:v>
      </x:c>
    </x:row>
    <x:row r="17">
      <x:c r="B17" s="15" t="s">
        <x:v>18</x:v>
      </x:c>
      <x:c r="C17" s="15" t="s">
        <x:v>19</x:v>
      </x:c>
      <x:c r="D17" s="16">
        <x:v>35</x:v>
      </x:c>
      <x:c r="E17" s="17">
        <x:v>21916.687834799897</x:v>
      </x:c>
      <x:c r="F17" s="17">
        <x:f t="shared" si="0"/>
        <x:v>767084.07421799644</x:v>
      </x:c>
    </x:row>
    <x:row r="18">
      <x:c r="B18" s="15" t="s">
        <x:v>20</x:v>
      </x:c>
      <x:c r="C18" s="15" t="s">
        <x:v>19</x:v>
      </x:c>
      <x:c r="D18" s="16">
        <x:v>23</x:v>
      </x:c>
      <x:c r="E18" s="17">
        <x:v>26438.902388806739</x:v>
      </x:c>
      <x:c r="F18" s="17">
        <x:f t="shared" si="0"/>
        <x:v>608094.75494255498</x:v>
      </x:c>
    </x:row>
    <x:row r="19">
      <x:c r="B19" s="15" t="s">
        <x:v>21</x:v>
      </x:c>
      <x:c r="C19" s="15" t="s">
        <x:v>22</x:v>
      </x:c>
      <x:c r="D19" s="16">
        <x:v>122</x:v>
      </x:c>
      <x:c r="E19" s="17">
        <x:v>37151.132147675598</x:v>
      </x:c>
      <x:c r="F19" s="17">
        <x:f t="shared" si="0"/>
        <x:v>4532438.1220164234</x:v>
      </x:c>
    </x:row>
    <x:row r="20">
      <x:c r="B20" s="15" t="s">
        <x:v>23</x:v>
      </x:c>
      <x:c r="C20" s="15" t="s">
        <x:v>22</x:v>
      </x:c>
      <x:c r="D20" s="16">
        <x:v>1</x:v>
      </x:c>
      <x:c r="E20" s="17">
        <x:v>50609.738658794129</x:v>
      </x:c>
      <x:c r="F20" s="17">
        <x:f t="shared" si="0"/>
        <x:v>50609.738658794129</x:v>
      </x:c>
    </x:row>
    <x:row r="21">
      <x:c r="B21" s="15" t="s">
        <x:v>24</x:v>
      </x:c>
      <x:c r="C21" s="15" t="s">
        <x:v>22</x:v>
      </x:c>
      <x:c r="D21" s="16">
        <x:v>4</x:v>
      </x:c>
      <x:c r="E21" s="17">
        <x:v>50746.373558020619</x:v>
      </x:c>
      <x:c r="F21" s="17">
        <x:f t="shared" si="0"/>
        <x:v>202985.49423208248</x:v>
      </x:c>
    </x:row>
    <x:row r="22">
      <x:c r="B22" s="15" t="s">
        <x:v>25</x:v>
      </x:c>
      <x:c r="C22" s="15" t="s">
        <x:v>26</x:v>
      </x:c>
      <x:c r="D22" s="16">
        <x:v>14</x:v>
      </x:c>
      <x:c r="E22" s="17">
        <x:v>115164.42705258747</x:v>
      </x:c>
      <x:c r="F22" s="17">
        <x:f t="shared" si="0"/>
        <x:v>1612301.9787362246</x:v>
      </x:c>
    </x:row>
    <x:row r="23">
      <x:c r="B23" s="15" t="s">
        <x:v>27</x:v>
      </x:c>
      <x:c r="C23" s="15" t="s">
        <x:v>26</x:v>
      </x:c>
      <x:c r="D23" s="16">
        <x:v>7</x:v>
      </x:c>
      <x:c r="E23" s="17">
        <x:v>151639.93805687805</x:v>
      </x:c>
      <x:c r="F23" s="17">
        <x:f t="shared" si="0"/>
        <x:v>1061479.5663981463</x:v>
      </x:c>
    </x:row>
    <x:row r="24">
      <x:c r="B24" s="15" t="s">
        <x:v>28</x:v>
      </x:c>
      <x:c r="C24" s="15" t="s">
        <x:v>26</x:v>
      </x:c>
      <x:c r="D24" s="16">
        <x:v>4</x:v>
      </x:c>
      <x:c r="E24" s="17">
        <x:v>151309.14536069348</x:v>
      </x:c>
      <x:c r="F24" s="17">
        <x:f t="shared" si="0"/>
        <x:v>605236.58144277392</x:v>
      </x:c>
    </x:row>
    <x:row r="25">
      <x:c r="B25" s="15" t="s">
        <x:v>29</x:v>
      </x:c>
      <x:c r="C25" s="15" t="s">
        <x:v>30</x:v>
      </x:c>
      <x:c r="D25" s="16">
        <x:v>28</x:v>
      </x:c>
      <x:c r="E25" s="17">
        <x:v>229501.93790027514</x:v>
      </x:c>
      <x:c r="F25" s="17">
        <x:f t="shared" si="0"/>
        <x:v>6426054.2612077035</x:v>
      </x:c>
    </x:row>
    <x:row r="26">
      <x:c r="B26" s="15" t="s">
        <x:v>31</x:v>
      </x:c>
      <x:c r="C26" s="15" t="s">
        <x:v>32</x:v>
      </x:c>
      <x:c r="D26" s="16">
        <x:v>5</x:v>
      </x:c>
      <x:c r="E26" s="17">
        <x:v>46322.164309490079</x:v>
      </x:c>
      <x:c r="F26" s="17">
        <x:f t="shared" si="0"/>
        <x:v>231610.82154745038</x:v>
      </x:c>
    </x:row>
    <x:row r="27">
      <x:c r="B27" s="15" t="s">
        <x:v>33</x:v>
      </x:c>
      <x:c r="C27" s="15" t="s">
        <x:v>34</x:v>
      </x:c>
      <x:c r="D27" s="16">
        <x:v>10</x:v>
      </x:c>
      <x:c r="E27" s="17">
        <x:v>51207.615144653828</x:v>
      </x:c>
      <x:c r="F27" s="17">
        <x:f t="shared" si="0"/>
        <x:v>512076.15144653828</x:v>
      </x:c>
    </x:row>
    <x:row r="28">
      <x:c r="B28" s="15" t="s">
        <x:v>35</x:v>
      </x:c>
      <x:c r="C28" s="15" t="s">
        <x:v>36</x:v>
      </x:c>
      <x:c r="D28" s="16">
        <x:v>1</x:v>
      </x:c>
      <x:c r="E28" s="17">
        <x:v>57611.040860800465</x:v>
      </x:c>
      <x:c r="F28" s="17" t="n">
        <x:f t="shared" ref="F28" si="1">D28*E28</x:f>
        <x:v>57611.040860800465</x:v>
      </x:c>
    </x:row>
    <x:row r="29">
      <x:c r="B29" s="15" t="s">
        <x:v>37</x:v>
      </x:c>
      <x:c r="C29" s="15" t="s">
        <x:v>36</x:v>
      </x:c>
      <x:c r="D29" s="16">
        <x:v>11</x:v>
      </x:c>
      <x:c r="E29" s="17">
        <x:v>49607.425163141968</x:v>
      </x:c>
      <x:c r="F29" s="17">
        <x:f t="shared" si="0"/>
        <x:v>545681.67679456167</x:v>
      </x:c>
    </x:row>
    <x:row r="30">
      <x:c r="B30" s="15" t="s">
        <x:v>38</x:v>
      </x:c>
      <x:c r="C30" s="15" t="s">
        <x:v>36</x:v>
      </x:c>
      <x:c r="D30" s="16">
        <x:v>4</x:v>
      </x:c>
      <x:c r="E30" s="17">
        <x:v>33874.119064193947</x:v>
      </x:c>
      <x:c r="F30" s="17">
        <x:f t="shared" si="0"/>
        <x:v>135496.47625677579</x:v>
      </x:c>
    </x:row>
    <x:row r="31">
      <x:c r="B31" s="15" t="s">
        <x:v>39</x:v>
      </x:c>
      <x:c r="C31" s="15" t="s">
        <x:v>40</x:v>
      </x:c>
      <x:c r="D31" s="16">
        <x:v>12</x:v>
      </x:c>
      <x:c r="E31" s="17">
        <x:v>39383.975411958112</x:v>
      </x:c>
      <x:c r="F31" s="17">
        <x:f t="shared" si="0"/>
        <x:v>472607.70494349732</x:v>
      </x:c>
    </x:row>
    <x:row r="32">
      <x:c r="B32" s="15" t="s">
        <x:v>41</x:v>
      </x:c>
      <x:c r="C32" s="15" t="s">
        <x:v>30</x:v>
      </x:c>
      <x:c r="D32" s="16">
        <x:v>24</x:v>
      </x:c>
      <x:c r="E32" s="17">
        <x:v>154223.93923785861</x:v>
      </x:c>
      <x:c r="F32" s="17">
        <x:f t="shared" si="0"/>
        <x:v>3701374.5417086063</x:v>
      </x:c>
    </x:row>
    <x:row r="33">
      <x:c r="B33" s="4"/>
      <x:c r="C33" s="3" t="s">
        <x:v>42</x:v>
      </x:c>
      <x:c r="D33" s="5" t="n">
        <x:f>SUM(D7:D32)</x:f>
        <x:v>471</x:v>
      </x:c>
      <x:c r="E33" s="6"/>
      <x:c r="F33" s="6" t="n">
        <x:f>SUM(F7:F32)</x:f>
        <x:v>31428555.15839893</x:v>
      </x:c>
    </x:row>
    <x:row r="35">
      <x:c r="F35" s="46"/>
    </x:row>
  </x:sheetData>
  <x:conditionalFormatting sqref="B4:B4">
    <x:cfRule type="duplicateValues" dxfId="20" priority="1"/>
  </x:conditionalFormatting>
  <x:conditionalFormatting sqref="D4:D4 C1:C3">
    <x:cfRule type="duplicateValues" dxfId="19" priority="2"/>
  </x:conditionalFormatting>
  <x:pageMargins left="0.7" right="0.7" top="0.75" bottom="0.75" header="0.3" footer="0.3"/>
  <x:drawing xmlns:r="http://schemas.openxmlformats.org/officeDocument/2006/relationships" r:id="Rfd960ad18b594056"/>
</x:worksheet>
</file>

<file path=xl/worksheets/sheet3.xml><?xml version="1.0" encoding="utf-8"?>
<x:worksheet xmlns:x="http://schemas.openxmlformats.org/spreadsheetml/2006/main">
  <x:sheetPr>
    <x:tabColor rgb="FF007A5E"/>
  </x:sheetPr>
  <x:sheetViews>
    <x:sheetView showGridLines="0" workbookViewId="0"/>
  </x:sheetViews>
  <x:sheetFormatPr baseColWidth="10" defaultColWidth="8.83203125" defaultRowHeight="15"/>
  <x:cols>
    <x:col min="1" max="1" width="11.6640625" style="18" customWidth="1"/>
    <x:col min="2" max="2" width="21.1640625" style="18" customWidth="1"/>
    <x:col min="3" max="3" width="19.1640625" style="18" customWidth="1"/>
    <x:col min="4" max="4" width="42.33203125" style="18" customWidth="1"/>
    <x:col min="5" max="5" width="42.33203125" style="31" customWidth="1"/>
    <x:col min="6" max="6" width="17.5" style="21" customWidth="1"/>
    <x:col min="7" max="7" width="17.5" style="21" customWidth="1"/>
    <x:col min="8" max="8" width="19.6640625" style="21" customWidth="1"/>
    <x:col min="9" max="9" width="21.1640625" style="18" customWidth="1"/>
    <x:col min="10" max="10" width="18" style="23" hidden="0" customWidth="1"/>
    <x:col min="11" max="11" width="16" style="23" hidden="0" customWidth="1"/>
    <x:col min="12" max="12" width="18" style="23" hidden="0" customWidth="1"/>
    <x:col min="13" max="13" width="18" style="23" hidden="0" customWidth="1"/>
    <x:col min="14" max="16384" width="8.83203125" style="23" customWidth="0"/>
    <x:col min="14" max="14" width="18" hidden="0" customWidth="1"/>
    <x:col min="15" max="15" width="19" hidden="0" customWidth="1"/>
    <x:col min="16" max="16" width="12" hidden="0" customWidth="1"/>
    <x:col min="17" max="17" width="25" hidden="0" customWidth="1"/>
    <x:col min="18" max="18" width="18" hidden="0" customWidth="1"/>
    <x:col min="19" max="19" width="26" hidden="0" customWidth="1"/>
  </x:cols>
  <x:sheetData>
    <x:row r="1">
      <x:c r="D1" s="19" t="s">
        <x:v>43</x:v>
      </x:c>
      <x:c r="E1" s="20" t="s">
        <x:v>44</x:v>
      </x:c>
      <x:c r="H1" s="18"/>
      <x:c r="I1" s="22"/>
      <x:c r="J1" s="50" t="str">
        <x:v>COMPARATIVO EQTL x SETUP | HISTÓRICO 2025</x:v>
      </x:c>
      <x:c r="K1" s="50"/>
      <x:c r="L1" s="50"/>
      <x:c r="M1" s="50"/>
      <x:c r="N1" s="50"/>
      <x:c r="O1" s="50"/>
      <x:c r="P1" s="50"/>
      <x:c r="Q1" s="50"/>
      <x:c r="R1" s="50"/>
      <x:c r="S1" s="50"/>
    </x:row>
    <x:row r="2">
      <x:c r="D2" s="19" t="s">
        <x:v>45</x:v>
      </x:c>
      <x:c r="E2" s="24"/>
      <x:c r="H2" s="18"/>
      <x:c r="I2" s="22"/>
      <x:c r="J2" s="58" t="str">
        <x:v>A volumetria SETUP reproduz o mix faturado em 2025 no caderno novo. Produção, disponibilidade O&amp;M, disponibilidade STC e PERDAS recebem classificação própria; somente produção compõe o Fator K.</x:v>
      </x:c>
      <x:c r="K2" s="58"/>
      <x:c r="L2" s="58"/>
      <x:c r="M2" s="58"/>
      <x:c r="N2" s="58"/>
      <x:c r="O2" s="58"/>
      <x:c r="P2" s="58"/>
      <x:c r="Q2" s="58"/>
      <x:c r="R2" s="58"/>
      <x:c r="S2" s="58"/>
    </x:row>
    <x:row r="3">
      <x:c r="D3" s="19" t="s">
        <x:v>46</x:v>
      </x:c>
      <x:c r="E3" s="25">
        <x:v>1</x:v>
      </x:c>
      <x:c r="H3" s="18"/>
      <x:c r="I3" s="22"/>
      <x:c r="J3" s="59"/>
      <x:c r="K3" s="59"/>
      <x:c r="L3" s="59"/>
      <x:c r="M3" s="59"/>
      <x:c r="N3" s="59"/>
      <x:c r="O3" s="59"/>
      <x:c r="P3" s="59"/>
      <x:c r="Q3" s="59"/>
      <x:c r="R3" s="59"/>
      <x:c r="S3" s="59"/>
    </x:row>
    <x:row r="4" s="30" customFormat="1">
      <x:c r="A4" s="26"/>
      <x:c r="B4" s="27" t="s">
        <x:v>47</x:v>
      </x:c>
      <x:c r="C4" s="26"/>
      <x:c r="D4" s="27"/>
      <x:c r="E4" s="27"/>
      <x:c r="F4" s="28"/>
      <x:c r="G4" s="28"/>
      <x:c r="H4" s="28"/>
      <x:c r="I4" s="29"/>
    </x:row>
    <x:row r="5">
      <x:c r="I5" s="21"/>
    </x:row>
    <x:row r="6" ht="34" customHeight="1">
      <x:c r="A6" s="7" t="s">
        <x:v>48</x:v>
      </x:c>
      <x:c r="B6" s="7" t="s">
        <x:v>2</x:v>
      </x:c>
      <x:c r="C6" s="7" t="s">
        <x:v>49</x:v>
      </x:c>
      <x:c r="D6" s="7" t="s">
        <x:v>50</x:v>
      </x:c>
      <x:c r="E6" s="7" t="s">
        <x:v>51</x:v>
      </x:c>
      <x:c r="F6" s="8" t="s">
        <x:v>52</x:v>
      </x:c>
      <x:c r="G6" s="8" t="s">
        <x:v>53</x:v>
      </x:c>
      <x:c r="H6" s="8" t="s">
        <x:v>54</x:v>
      </x:c>
      <x:c r="I6" s="9" t="s">
        <x:v>55</x:v>
      </x:c>
      <x:c r="J6" s="68" t="str">
        <x:v>VOLUMETRIA SETUP (12 MESES)</x:v>
      </x:c>
      <x:c r="K6" s="68" t="str">
        <x:v>DIFERENÇA VOLUME</x:v>
      </x:c>
      <x:c r="L6" s="70" t="str">
        <x:v>VALOR EQTL K1</x:v>
      </x:c>
      <x:c r="M6" s="70" t="str">
        <x:v>VALOR SETUP K1</x:v>
      </x:c>
      <x:c r="N6" s="70" t="str">
        <x:v>DIFERENÇA K1</x:v>
      </x:c>
      <x:c r="O6" s="70" t="str">
        <x:v>VALOR 073 ALOCADO</x:v>
      </x:c>
      <x:c r="P6" s="70" t="str">
        <x:v>K DA LINHA</x:v>
      </x:c>
      <x:c r="Q6" s="70" t="str">
        <x:v>SITUAÇÃO</x:v>
      </x:c>
      <x:c r="R6" s="70" t="str">
        <x:v>NATUREZA DO CÁLCULO</x:v>
      </x:c>
      <x:c r="S6" s="70" t="str">
        <x:v>CLASSIFICAÇÃO GERENCIAL</x:v>
      </x:c>
    </x:row>
    <x:row r="7" ht="16">
      <x:c r="A7" s="32" t="s">
        <x:v>56</x:v>
      </x:c>
      <x:c r="B7" s="32" t="s">
        <x:v>30</x:v>
      </x:c>
      <x:c r="C7" s="32">
        <x:v>5022200033</x:v>
      </x:c>
      <x:c r="D7" s="33" t="s">
        <x:v>57</x:v>
      </x:c>
      <x:c r="E7" s="33" t="s">
        <x:v>58</x:v>
      </x:c>
      <x:c r="F7" s="34" t="s">
        <x:v>59</x:v>
      </x:c>
      <x:c r="G7" s="105">
        <x:v>2021.1624003022887</x:v>
      </x:c>
      <x:c r="H7" s="105">
        <x:v>656.19273620084516</x:v>
      </x:c>
      <x:c r="I7" s="106" t="n">
        <x:f t="shared" ref="I7:I70" si="0">ROUND(H7*$E$3,2)</x:f>
        <x:v>656.19</x:v>
      </x:c>
      <x:c r="J7" s="107" t="n">
        <x:v>1593</x:v>
      </x:c>
      <x:c r="K7" s="107" t="n">
        <x:f>J7-G7</x:f>
        <x:v>-428.1624003022887</x:v>
      </x:c>
      <x:c r="L7" s="114" t="n">
        <x:f>G7*I7</x:f>
        <x:v>1326266.555454359</x:v>
      </x:c>
      <x:c r="M7" s="114" t="n">
        <x:f>J7*I7</x:f>
        <x:v>1045310.67</x:v>
      </x:c>
      <x:c r="N7" s="114" t="n">
        <x:f>M7-L7</x:f>
        <x:v>-280955.8854543589</x:v>
      </x:c>
      <x:c r="O7" s="114" t="n">
        <x:v>643235.52</x:v>
      </x:c>
      <x:c r="P7" s="118" t="n">
        <x:f>IF(M7=0,"",O7/M7)</x:f>
        <x:v>0.615353443201723</x:v>
      </x:c>
      <x:c r="Q7" s="122" t="str">
        <x:v>VOLUME EQTL MAIOR</x:v>
      </x:c>
      <x:c r="R7" s="123" t="str">
        <x:v>PRODUÇÃO</x:v>
      </x:c>
      <x:c r="S7" s="123" t="str">
        <x:v>PRODUÇÃO O&amp;M</x:v>
      </x:c>
    </x:row>
    <x:row r="8">
      <x:c r="A8" s="32" t="s">
        <x:v>56</x:v>
      </x:c>
      <x:c r="B8" s="32" t="s">
        <x:v>30</x:v>
      </x:c>
      <x:c r="C8" s="32">
        <x:v>5022200055</x:v>
      </x:c>
      <x:c r="D8" s="38" t="s">
        <x:v>60</x:v>
      </x:c>
      <x:c r="E8" s="38" t="s">
        <x:v>61</x:v>
      </x:c>
      <x:c r="F8" s="39" t="s">
        <x:v>59</x:v>
      </x:c>
      <x:c r="G8" s="108">
        <x:v>0</x:v>
      </x:c>
      <x:c r="H8" s="108">
        <x:v>1522.4407593505987</x:v>
      </x:c>
      <x:c r="I8" s="109">
        <x:f t="shared" si="0"/>
        <x:v>1522.44</x:v>
      </x:c>
      <x:c r="J8" s="110" t="n">
        <x:v>0</x:v>
      </x:c>
      <x:c r="K8" s="110" t="n">
        <x:f>J8-G8</x:f>
        <x:v>0</x:v>
      </x:c>
      <x:c r="L8" s="115" t="n">
        <x:f>G8*I8</x:f>
        <x:v>0</x:v>
      </x:c>
      <x:c r="M8" s="115" t="n">
        <x:f>J8*I8</x:f>
        <x:v>0</x:v>
      </x:c>
      <x:c r="N8" s="115" t="n">
        <x:f>M8-L8</x:f>
        <x:v>0</x:v>
      </x:c>
      <x:c r="O8" s="115" t="n">
        <x:v>0</x:v>
      </x:c>
      <x:c r="P8" s="119" t="str">
        <x:f>IF(M8=0,"",O8/M8)</x:f>
      </x:c>
      <x:c r="Q8" s="124" t="str">
        <x:v>SEM HISTÓRICO EM 2025</x:v>
      </x:c>
      <x:c r="R8" s="125" t="str">
        <x:v>PRODUÇÃO</x:v>
      </x:c>
      <x:c r="S8" s="125" t="str">
        <x:v>PRODUÇÃO O&amp;M</x:v>
      </x:c>
    </x:row>
    <x:row r="9">
      <x:c r="A9" s="32" t="s">
        <x:v>56</x:v>
      </x:c>
      <x:c r="B9" s="32" t="s">
        <x:v>30</x:v>
      </x:c>
      <x:c r="C9" s="32">
        <x:v>5022200034</x:v>
      </x:c>
      <x:c r="D9" s="38" t="s">
        <x:v>62</x:v>
      </x:c>
      <x:c r="E9" s="38" t="s">
        <x:v>63</x:v>
      </x:c>
      <x:c r="F9" s="39" t="s">
        <x:v>59</x:v>
      </x:c>
      <x:c r="G9" s="108">
        <x:v>0</x:v>
      </x:c>
      <x:c r="H9" s="108">
        <x:v>2318.2321906326338</x:v>
      </x:c>
      <x:c r="I9" s="109">
        <x:f t="shared" si="0"/>
        <x:v>2318.23</x:v>
      </x:c>
      <x:c r="J9" s="110" t="n">
        <x:v>0</x:v>
      </x:c>
      <x:c r="K9" s="110" t="n">
        <x:f>J9-G9</x:f>
        <x:v>0</x:v>
      </x:c>
      <x:c r="L9" s="115" t="n">
        <x:f>G9*I9</x:f>
        <x:v>0</x:v>
      </x:c>
      <x:c r="M9" s="115" t="n">
        <x:f>J9*I9</x:f>
        <x:v>0</x:v>
      </x:c>
      <x:c r="N9" s="115" t="n">
        <x:f>M9-L9</x:f>
        <x:v>0</x:v>
      </x:c>
      <x:c r="O9" s="115" t="n">
        <x:v>0</x:v>
      </x:c>
      <x:c r="P9" s="119" t="str">
        <x:f>IF(M9=0,"",O9/M9)</x:f>
      </x:c>
      <x:c r="Q9" s="124" t="str">
        <x:v>SEM HISTÓRICO EM 2025</x:v>
      </x:c>
      <x:c r="R9" s="125" t="str">
        <x:v>PRODUÇÃO</x:v>
      </x:c>
      <x:c r="S9" s="125" t="str">
        <x:v>PRODUÇÃO O&amp;M</x:v>
      </x:c>
    </x:row>
    <x:row r="10">
      <x:c r="A10" s="32" t="s">
        <x:v>56</x:v>
      </x:c>
      <x:c r="B10" s="32" t="s">
        <x:v>30</x:v>
      </x:c>
      <x:c r="C10" s="32">
        <x:v>5022200057</x:v>
      </x:c>
      <x:c r="D10" s="38" t="s">
        <x:v>64</x:v>
      </x:c>
      <x:c r="E10" s="38" t="s">
        <x:v>65</x:v>
      </x:c>
      <x:c r="F10" s="39" t="s">
        <x:v>59</x:v>
      </x:c>
      <x:c r="G10" s="108">
        <x:v>0</x:v>
      </x:c>
      <x:c r="H10" s="108">
        <x:v>6467.2841789025615</x:v>
      </x:c>
      <x:c r="I10" s="109">
        <x:f t="shared" si="0"/>
        <x:v>6467.28</x:v>
      </x:c>
      <x:c r="J10" s="110" t="n">
        <x:v>0</x:v>
      </x:c>
      <x:c r="K10" s="110" t="n">
        <x:f>J10-G10</x:f>
        <x:v>0</x:v>
      </x:c>
      <x:c r="L10" s="115" t="n">
        <x:f>G10*I10</x:f>
        <x:v>0</x:v>
      </x:c>
      <x:c r="M10" s="115" t="n">
        <x:f>J10*I10</x:f>
        <x:v>0</x:v>
      </x:c>
      <x:c r="N10" s="115" t="n">
        <x:f>M10-L10</x:f>
        <x:v>0</x:v>
      </x:c>
      <x:c r="O10" s="115" t="n">
        <x:v>0</x:v>
      </x:c>
      <x:c r="P10" s="119" t="str">
        <x:f>IF(M10=0,"",O10/M10)</x:f>
      </x:c>
      <x:c r="Q10" s="124" t="str">
        <x:v>SEM HISTÓRICO EM 2025</x:v>
      </x:c>
      <x:c r="R10" s="125" t="str">
        <x:v>PRODUÇÃO</x:v>
      </x:c>
      <x:c r="S10" s="125" t="str">
        <x:v>PRODUÇÃO O&amp;M</x:v>
      </x:c>
    </x:row>
    <x:row r="11">
      <x:c r="A11" s="32" t="s">
        <x:v>56</x:v>
      </x:c>
      <x:c r="B11" s="32" t="s">
        <x:v>30</x:v>
      </x:c>
      <x:c r="C11" s="32">
        <x:v>5022200051</x:v>
      </x:c>
      <x:c r="D11" s="38" t="s">
        <x:v>66</x:v>
      </x:c>
      <x:c r="E11" s="38" t="s">
        <x:v>67</x:v>
      </x:c>
      <x:c r="F11" s="39" t="s">
        <x:v>59</x:v>
      </x:c>
      <x:c r="G11" s="108">
        <x:v>0</x:v>
      </x:c>
      <x:c r="H11" s="108">
        <x:v>9227.7103528243861</x:v>
      </x:c>
      <x:c r="I11" s="109">
        <x:f t="shared" si="0"/>
        <x:v>9227.7099999999991</x:v>
      </x:c>
      <x:c r="J11" s="110" t="n">
        <x:v>0</x:v>
      </x:c>
      <x:c r="K11" s="110" t="n">
        <x:f>J11-G11</x:f>
        <x:v>0</x:v>
      </x:c>
      <x:c r="L11" s="115" t="n">
        <x:f>G11*I11</x:f>
        <x:v>0</x:v>
      </x:c>
      <x:c r="M11" s="115" t="n">
        <x:f>J11*I11</x:f>
        <x:v>0</x:v>
      </x:c>
      <x:c r="N11" s="115" t="n">
        <x:f>M11-L11</x:f>
        <x:v>0</x:v>
      </x:c>
      <x:c r="O11" s="115" t="n">
        <x:v>0</x:v>
      </x:c>
      <x:c r="P11" s="119" t="str">
        <x:f>IF(M11=0,"",O11/M11)</x:f>
      </x:c>
      <x:c r="Q11" s="124" t="str">
        <x:v>SEM HISTÓRICO EM 2025</x:v>
      </x:c>
      <x:c r="R11" s="125" t="str">
        <x:v>PRODUÇÃO</x:v>
      </x:c>
      <x:c r="S11" s="125" t="str">
        <x:v>PRODUÇÃO O&amp;M</x:v>
      </x:c>
    </x:row>
    <x:row r="12">
      <x:c r="A12" s="32" t="s">
        <x:v>56</x:v>
      </x:c>
      <x:c r="B12" s="32" t="s">
        <x:v>30</x:v>
      </x:c>
      <x:c r="C12" s="32">
        <x:v>5022200052</x:v>
      </x:c>
      <x:c r="D12" s="38" t="s">
        <x:v>68</x:v>
      </x:c>
      <x:c r="E12" s="38" t="s">
        <x:v>69</x:v>
      </x:c>
      <x:c r="F12" s="39" t="s">
        <x:v>59</x:v>
      </x:c>
      <x:c r="G12" s="108">
        <x:v>0</x:v>
      </x:c>
      <x:c r="H12" s="108">
        <x:v>15655.559872099493</x:v>
      </x:c>
      <x:c r="I12" s="109">
        <x:f t="shared" si="0"/>
        <x:v>15655.56</x:v>
      </x:c>
      <x:c r="J12" s="110" t="n">
        <x:v>0</x:v>
      </x:c>
      <x:c r="K12" s="110" t="n">
        <x:f>J12-G12</x:f>
        <x:v>0</x:v>
      </x:c>
      <x:c r="L12" s="115" t="n">
        <x:f>G12*I12</x:f>
        <x:v>0</x:v>
      </x:c>
      <x:c r="M12" s="115" t="n">
        <x:f>J12*I12</x:f>
        <x:v>0</x:v>
      </x:c>
      <x:c r="N12" s="115" t="n">
        <x:f>M12-L12</x:f>
        <x:v>0</x:v>
      </x:c>
      <x:c r="O12" s="115" t="n">
        <x:v>0</x:v>
      </x:c>
      <x:c r="P12" s="119" t="str">
        <x:f>IF(M12=0,"",O12/M12)</x:f>
      </x:c>
      <x:c r="Q12" s="124" t="str">
        <x:v>SEM HISTÓRICO EM 2025</x:v>
      </x:c>
      <x:c r="R12" s="125" t="str">
        <x:v>PRODUÇÃO</x:v>
      </x:c>
      <x:c r="S12" s="125" t="str">
        <x:v>PRODUÇÃO O&amp;M</x:v>
      </x:c>
    </x:row>
    <x:row r="13">
      <x:c r="A13" s="32" t="s">
        <x:v>56</x:v>
      </x:c>
      <x:c r="B13" s="32" t="s">
        <x:v>30</x:v>
      </x:c>
      <x:c r="C13" s="32">
        <x:v>5022200053</x:v>
      </x:c>
      <x:c r="D13" s="38" t="s">
        <x:v>70</x:v>
      </x:c>
      <x:c r="E13" s="38" t="s">
        <x:v>71</x:v>
      </x:c>
      <x:c r="F13" s="39" t="s">
        <x:v>59</x:v>
      </x:c>
      <x:c r="G13" s="108">
        <x:v>0</x:v>
      </x:c>
      <x:c r="H13" s="108">
        <x:v>23187.57986094333</x:v>
      </x:c>
      <x:c r="I13" s="109">
        <x:f t="shared" si="0"/>
        <x:v>23187.58</x:v>
      </x:c>
      <x:c r="J13" s="110" t="n">
        <x:v>0</x:v>
      </x:c>
      <x:c r="K13" s="110" t="n">
        <x:f>J13-G13</x:f>
        <x:v>0</x:v>
      </x:c>
      <x:c r="L13" s="115" t="n">
        <x:f>G13*I13</x:f>
        <x:v>0</x:v>
      </x:c>
      <x:c r="M13" s="115" t="n">
        <x:f>J13*I13</x:f>
        <x:v>0</x:v>
      </x:c>
      <x:c r="N13" s="115" t="n">
        <x:f>M13-L13</x:f>
        <x:v>0</x:v>
      </x:c>
      <x:c r="O13" s="115" t="n">
        <x:v>0</x:v>
      </x:c>
      <x:c r="P13" s="119" t="str">
        <x:f>IF(M13=0,"",O13/M13)</x:f>
      </x:c>
      <x:c r="Q13" s="124" t="str">
        <x:v>SEM HISTÓRICO EM 2025</x:v>
      </x:c>
      <x:c r="R13" s="125" t="str">
        <x:v>PRODUÇÃO</x:v>
      </x:c>
      <x:c r="S13" s="125" t="str">
        <x:v>PRODUÇÃO O&amp;M</x:v>
      </x:c>
    </x:row>
    <x:row r="14">
      <x:c r="A14" s="32" t="s">
        <x:v>56</x:v>
      </x:c>
      <x:c r="B14" s="32" t="s">
        <x:v>30</x:v>
      </x:c>
      <x:c r="C14" s="32">
        <x:v>5022200035</x:v>
      </x:c>
      <x:c r="D14" s="38" t="s">
        <x:v>72</x:v>
      </x:c>
      <x:c r="E14" s="38" t="s">
        <x:v>73</x:v>
      </x:c>
      <x:c r="F14" s="39" t="s">
        <x:v>74</x:v>
      </x:c>
      <x:c r="G14" s="108">
        <x:v>13190</x:v>
      </x:c>
      <x:c r="H14" s="108">
        <x:v>340.8469080466329</x:v>
      </x:c>
      <x:c r="I14" s="109">
        <x:f t="shared" si="0"/>
        <x:v>340.85</x:v>
      </x:c>
      <x:c r="J14" s="110" t="n">
        <x:v>2697</x:v>
      </x:c>
      <x:c r="K14" s="110" t="n">
        <x:f>J14-G14</x:f>
        <x:v>-10493</x:v>
      </x:c>
      <x:c r="L14" s="115" t="n">
        <x:f>G14*I14</x:f>
        <x:v>4495811.5</x:v>
      </x:c>
      <x:c r="M14" s="115" t="n">
        <x:f>J14*I14</x:f>
        <x:v>919272.4500000001</x:v>
      </x:c>
      <x:c r="N14" s="115" t="n">
        <x:f>M14-L14</x:f>
        <x:v>-3576539.05</x:v>
      </x:c>
      <x:c r="O14" s="115" t="n">
        <x:v>171107.54</x:v>
      </x:c>
      <x:c r="P14" s="119" t="n">
        <x:f>IF(M14=0,"",O14/M14)</x:f>
        <x:v>0.1861336538476705</x:v>
      </x:c>
      <x:c r="Q14" s="124" t="str">
        <x:v>VOLUME EQTL MAIOR</x:v>
      </x:c>
      <x:c r="R14" s="125" t="str">
        <x:v>PRODUÇÃO</x:v>
      </x:c>
      <x:c r="S14" s="125" t="str">
        <x:v>PRODUÇÃO O&amp;M</x:v>
      </x:c>
    </x:row>
    <x:row r="15">
      <x:c r="A15" s="32" t="s">
        <x:v>56</x:v>
      </x:c>
      <x:c r="B15" s="32" t="s">
        <x:v>30</x:v>
      </x:c>
      <x:c r="C15" s="32">
        <x:v>5022200050</x:v>
      </x:c>
      <x:c r="D15" s="38" t="s">
        <x:v>75</x:v>
      </x:c>
      <x:c r="E15" s="38" t="s">
        <x:v>76</x:v>
      </x:c>
      <x:c r="F15" s="39" t="s">
        <x:v>59</x:v>
      </x:c>
      <x:c r="G15" s="108">
        <x:v>0</x:v>
      </x:c>
      <x:c r="H15" s="108">
        <x:v>1183.0397888236394</x:v>
      </x:c>
      <x:c r="I15" s="109">
        <x:f t="shared" si="0"/>
        <x:v>1183.04</x:v>
      </x:c>
      <x:c r="J15" s="110" t="n">
        <x:v>0</x:v>
      </x:c>
      <x:c r="K15" s="110" t="n">
        <x:f>J15-G15</x:f>
        <x:v>0</x:v>
      </x:c>
      <x:c r="L15" s="115" t="n">
        <x:f>G15*I15</x:f>
        <x:v>0</x:v>
      </x:c>
      <x:c r="M15" s="115" t="n">
        <x:f>J15*I15</x:f>
        <x:v>0</x:v>
      </x:c>
      <x:c r="N15" s="115" t="n">
        <x:f>M15-L15</x:f>
        <x:v>0</x:v>
      </x:c>
      <x:c r="O15" s="115" t="n">
        <x:v>0</x:v>
      </x:c>
      <x:c r="P15" s="119" t="str">
        <x:f>IF(M15=0,"",O15/M15)</x:f>
      </x:c>
      <x:c r="Q15" s="124" t="str">
        <x:v>SEM HISTÓRICO EM 2025</x:v>
      </x:c>
      <x:c r="R15" s="125" t="str">
        <x:v>PRODUÇÃO</x:v>
      </x:c>
      <x:c r="S15" s="125" t="str">
        <x:v>PRODUÇÃO O&amp;M</x:v>
      </x:c>
    </x:row>
    <x:row r="16">
      <x:c r="A16" s="32" t="s">
        <x:v>56</x:v>
      </x:c>
      <x:c r="B16" s="32" t="s">
        <x:v>30</x:v>
      </x:c>
      <x:c r="C16" s="32">
        <x:v>5022200054</x:v>
      </x:c>
      <x:c r="D16" s="38" t="s">
        <x:v>77</x:v>
      </x:c>
      <x:c r="E16" s="38" t="s">
        <x:v>78</x:v>
      </x:c>
      <x:c r="F16" s="39" t="s">
        <x:v>59</x:v>
      </x:c>
      <x:c r="G16" s="108">
        <x:v>0</x:v>
      </x:c>
      <x:c r="H16" s="108">
        <x:v>1511.6619523857612</x:v>
      </x:c>
      <x:c r="I16" s="109">
        <x:f t="shared" si="0"/>
        <x:v>1511.66</x:v>
      </x:c>
      <x:c r="J16" s="110" t="n">
        <x:v>0</x:v>
      </x:c>
      <x:c r="K16" s="110" t="n">
        <x:f>J16-G16</x:f>
        <x:v>0</x:v>
      </x:c>
      <x:c r="L16" s="115" t="n">
        <x:f>G16*I16</x:f>
        <x:v>0</x:v>
      </x:c>
      <x:c r="M16" s="115" t="n">
        <x:f>J16*I16</x:f>
        <x:v>0</x:v>
      </x:c>
      <x:c r="N16" s="115" t="n">
        <x:f>M16-L16</x:f>
        <x:v>0</x:v>
      </x:c>
      <x:c r="O16" s="115" t="n">
        <x:v>0</x:v>
      </x:c>
      <x:c r="P16" s="119" t="str">
        <x:f>IF(M16=0,"",O16/M16)</x:f>
      </x:c>
      <x:c r="Q16" s="124" t="str">
        <x:v>SEM HISTÓRICO EM 2025</x:v>
      </x:c>
      <x:c r="R16" s="125" t="str">
        <x:v>PRODUÇÃO</x:v>
      </x:c>
      <x:c r="S16" s="125" t="str">
        <x:v>PRODUÇÃO O&amp;M</x:v>
      </x:c>
    </x:row>
    <x:row r="17">
      <x:c r="A17" s="32" t="s">
        <x:v>56</x:v>
      </x:c>
      <x:c r="B17" s="32" t="s">
        <x:v>30</x:v>
      </x:c>
      <x:c r="C17" s="32">
        <x:v>5022200036</x:v>
      </x:c>
      <x:c r="D17" s="38" t="s">
        <x:v>79</x:v>
      </x:c>
      <x:c r="E17" s="38" t="s">
        <x:v>80</x:v>
      </x:c>
      <x:c r="F17" s="39" t="s">
        <x:v>74</x:v>
      </x:c>
      <x:c r="G17" s="108">
        <x:v>12.645255813854185</x:v>
      </x:c>
      <x:c r="H17" s="108">
        <x:v>286.95287322244491</x:v>
      </x:c>
      <x:c r="I17" s="109">
        <x:f t="shared" si="0"/>
        <x:v>286.95</x:v>
      </x:c>
      <x:c r="J17" s="110" t="n">
        <x:v>61</x:v>
      </x:c>
      <x:c r="K17" s="110" t="n">
        <x:f>J17-G17</x:f>
        <x:v>48.354744186145815</x:v>
      </x:c>
      <x:c r="L17" s="115" t="n">
        <x:f>G17*I17</x:f>
        <x:v>3628.556155785458</x:v>
      </x:c>
      <x:c r="M17" s="115" t="n">
        <x:f>J17*I17</x:f>
        <x:v>17503.95</x:v>
      </x:c>
      <x:c r="N17" s="115" t="n">
        <x:f>M17-L17</x:f>
        <x:v>13875.393844214543</x:v>
      </x:c>
      <x:c r="O17" s="115" t="n">
        <x:v>5953.6</x:v>
      </x:c>
      <x:c r="P17" s="119" t="n">
        <x:f>IF(M17=0,"",O17/M17)</x:f>
        <x:v>0.3401289423244468</x:v>
      </x:c>
      <x:c r="Q17" s="124" t="str">
        <x:v>VOLUME SETUP MAIOR</x:v>
      </x:c>
      <x:c r="R17" s="125" t="str">
        <x:v>PRODUÇÃO</x:v>
      </x:c>
      <x:c r="S17" s="125" t="str">
        <x:v>PRODUÇÃO O&amp;M</x:v>
      </x:c>
    </x:row>
    <x:row r="18">
      <x:c r="A18" s="32" t="s">
        <x:v>56</x:v>
      </x:c>
      <x:c r="B18" s="32" t="s">
        <x:v>30</x:v>
      </x:c>
      <x:c r="C18" s="32">
        <x:v>5022200037</x:v>
      </x:c>
      <x:c r="D18" s="38" t="s">
        <x:v>81</x:v>
      </x:c>
      <x:c r="E18" s="38" t="s">
        <x:v>82</x:v>
      </x:c>
      <x:c r="F18" s="39" t="s">
        <x:v>59</x:v>
      </x:c>
      <x:c r="G18" s="108">
        <x:v>98.666666666666657</x:v>
      </x:c>
      <x:c r="H18" s="108">
        <x:v>760.82603307902491</x:v>
      </x:c>
      <x:c r="I18" s="109">
        <x:f t="shared" si="0"/>
        <x:v>760.83</x:v>
      </x:c>
      <x:c r="J18" s="110" t="n">
        <x:v>150</x:v>
      </x:c>
      <x:c r="K18" s="110" t="n">
        <x:f>J18-G18</x:f>
        <x:v>51.33333333333334</x:v>
      </x:c>
      <x:c r="L18" s="115" t="n">
        <x:f>G18*I18</x:f>
        <x:v>75068.56</x:v>
      </x:c>
      <x:c r="M18" s="115" t="n">
        <x:f>J18*I18</x:f>
        <x:v>114124.5</x:v>
      </x:c>
      <x:c r="N18" s="115" t="n">
        <x:f>M18-L18</x:f>
        <x:v>39055.94</x:v>
      </x:c>
      <x:c r="O18" s="115" t="n">
        <x:v>108702.61</x:v>
      </x:c>
      <x:c r="P18" s="119" t="n">
        <x:f>IF(M18=0,"",O18/M18)</x:f>
        <x:v>0.9524914457456549</x:v>
      </x:c>
      <x:c r="Q18" s="124" t="str">
        <x:v>VOLUME SETUP MAIOR</x:v>
      </x:c>
      <x:c r="R18" s="125" t="str">
        <x:v>PRODUÇÃO</x:v>
      </x:c>
      <x:c r="S18" s="125" t="str">
        <x:v>PRODUÇÃO O&amp;M</x:v>
      </x:c>
    </x:row>
    <x:row r="19">
      <x:c r="A19" s="32" t="s">
        <x:v>56</x:v>
      </x:c>
      <x:c r="B19" s="32" t="s">
        <x:v>30</x:v>
      </x:c>
      <x:c r="C19" s="32">
        <x:v>5022200038</x:v>
      </x:c>
      <x:c r="D19" s="38" t="s">
        <x:v>83</x:v>
      </x:c>
      <x:c r="E19" s="38" t="s">
        <x:v>84</x:v>
      </x:c>
      <x:c r="F19" s="39" t="s">
        <x:v>59</x:v>
      </x:c>
      <x:c r="G19" s="108">
        <x:v>0</x:v>
      </x:c>
      <x:c r="H19" s="108">
        <x:v>730.32989630045995</x:v>
      </x:c>
      <x:c r="I19" s="109">
        <x:f t="shared" si="0"/>
        <x:v>730.33</x:v>
      </x:c>
      <x:c r="J19" s="110" t="n">
        <x:v>0</x:v>
      </x:c>
      <x:c r="K19" s="110" t="n">
        <x:f>J19-G19</x:f>
        <x:v>0</x:v>
      </x:c>
      <x:c r="L19" s="115" t="n">
        <x:f>G19*I19</x:f>
        <x:v>0</x:v>
      </x:c>
      <x:c r="M19" s="115" t="n">
        <x:f>J19*I19</x:f>
        <x:v>0</x:v>
      </x:c>
      <x:c r="N19" s="115" t="n">
        <x:f>M19-L19</x:f>
        <x:v>0</x:v>
      </x:c>
      <x:c r="O19" s="115" t="n">
        <x:v>0</x:v>
      </x:c>
      <x:c r="P19" s="119" t="str">
        <x:f>IF(M19=0,"",O19/M19)</x:f>
      </x:c>
      <x:c r="Q19" s="124" t="str">
        <x:v>SEM HISTÓRICO EM 2025</x:v>
      </x:c>
      <x:c r="R19" s="125" t="str">
        <x:v>PRODUÇÃO</x:v>
      </x:c>
      <x:c r="S19" s="125" t="str">
        <x:v>PRODUÇÃO O&amp;M</x:v>
      </x:c>
    </x:row>
    <x:row r="20">
      <x:c r="A20" s="32" t="s">
        <x:v>56</x:v>
      </x:c>
      <x:c r="B20" s="32" t="s">
        <x:v>30</x:v>
      </x:c>
      <x:c r="C20" s="32">
        <x:v>5022200039</x:v>
      </x:c>
      <x:c r="D20" s="38" t="s">
        <x:v>85</x:v>
      </x:c>
      <x:c r="E20" s="38" t="s">
        <x:v>86</x:v>
      </x:c>
      <x:c r="F20" s="39" t="s">
        <x:v>74</x:v>
      </x:c>
      <x:c r="G20" s="108">
        <x:v>0</x:v>
      </x:c>
      <x:c r="H20" s="108">
        <x:v>805.51864732347349</x:v>
      </x:c>
      <x:c r="I20" s="109">
        <x:f t="shared" si="0"/>
        <x:v>805.52</x:v>
      </x:c>
      <x:c r="J20" s="110" t="n">
        <x:v>0</x:v>
      </x:c>
      <x:c r="K20" s="110" t="n">
        <x:f>J20-G20</x:f>
        <x:v>0</x:v>
      </x:c>
      <x:c r="L20" s="115" t="n">
        <x:f>G20*I20</x:f>
        <x:v>0</x:v>
      </x:c>
      <x:c r="M20" s="115" t="n">
        <x:f>J20*I20</x:f>
        <x:v>0</x:v>
      </x:c>
      <x:c r="N20" s="115" t="n">
        <x:f>M20-L20</x:f>
        <x:v>0</x:v>
      </x:c>
      <x:c r="O20" s="115" t="n">
        <x:v>0</x:v>
      </x:c>
      <x:c r="P20" s="119" t="str">
        <x:f>IF(M20=0,"",O20/M20)</x:f>
      </x:c>
      <x:c r="Q20" s="124" t="str">
        <x:v>SEM HISTÓRICO EM 2025</x:v>
      </x:c>
      <x:c r="R20" s="125" t="str">
        <x:v>PRODUÇÃO</x:v>
      </x:c>
      <x:c r="S20" s="125" t="str">
        <x:v>PRODUÇÃO O&amp;M</x:v>
      </x:c>
    </x:row>
    <x:row r="21">
      <x:c r="A21" s="32" t="s">
        <x:v>56</x:v>
      </x:c>
      <x:c r="B21" s="32" t="s">
        <x:v>30</x:v>
      </x:c>
      <x:c r="C21" s="32">
        <x:v>5022200040</x:v>
      </x:c>
      <x:c r="D21" s="38" t="s">
        <x:v>87</x:v>
      </x:c>
      <x:c r="E21" s="38" t="s">
        <x:v>88</x:v>
      </x:c>
      <x:c r="F21" s="39" t="s">
        <x:v>74</x:v>
      </x:c>
      <x:c r="G21" s="108">
        <x:v>0</x:v>
      </x:c>
      <x:c r="H21" s="108">
        <x:v>782.25219814327522</x:v>
      </x:c>
      <x:c r="I21" s="109">
        <x:f t="shared" si="0"/>
        <x:v>782.25</x:v>
      </x:c>
      <x:c r="J21" s="110" t="n">
        <x:v>0</x:v>
      </x:c>
      <x:c r="K21" s="110" t="n">
        <x:f>J21-G21</x:f>
        <x:v>0</x:v>
      </x:c>
      <x:c r="L21" s="115" t="n">
        <x:f>G21*I21</x:f>
        <x:v>0</x:v>
      </x:c>
      <x:c r="M21" s="115" t="n">
        <x:f>J21*I21</x:f>
        <x:v>0</x:v>
      </x:c>
      <x:c r="N21" s="115" t="n">
        <x:f>M21-L21</x:f>
        <x:v>0</x:v>
      </x:c>
      <x:c r="O21" s="115" t="n">
        <x:v>0</x:v>
      </x:c>
      <x:c r="P21" s="119" t="str">
        <x:f>IF(M21=0,"",O21/M21)</x:f>
      </x:c>
      <x:c r="Q21" s="124" t="str">
        <x:v>SEM HISTÓRICO EM 2025</x:v>
      </x:c>
      <x:c r="R21" s="125" t="str">
        <x:v>PRODUÇÃO</x:v>
      </x:c>
      <x:c r="S21" s="125" t="str">
        <x:v>PRODUÇÃO O&amp;M</x:v>
      </x:c>
    </x:row>
    <x:row r="22">
      <x:c r="A22" s="32" t="s">
        <x:v>56</x:v>
      </x:c>
      <x:c r="B22" s="32" t="s">
        <x:v>30</x:v>
      </x:c>
      <x:c r="C22" s="32">
        <x:v>5025300166</x:v>
      </x:c>
      <x:c r="D22" s="38" t="s">
        <x:v>89</x:v>
      </x:c>
      <x:c r="E22" s="38" t="s">
        <x:v>90</x:v>
      </x:c>
      <x:c r="F22" s="39" t="s">
        <x:v>74</x:v>
      </x:c>
      <x:c r="G22" s="108">
        <x:v>50</x:v>
      </x:c>
      <x:c r="H22" s="108">
        <x:v>770.81614685131342</x:v>
      </x:c>
      <x:c r="I22" s="109">
        <x:f t="shared" si="0"/>
        <x:v>770.82</x:v>
      </x:c>
      <x:c r="J22" s="110" t="n">
        <x:v>322</x:v>
      </x:c>
      <x:c r="K22" s="110" t="n">
        <x:f>J22-G22</x:f>
        <x:v>272</x:v>
      </x:c>
      <x:c r="L22" s="115" t="n">
        <x:f>G22*I22</x:f>
        <x:v>38541</x:v>
      </x:c>
      <x:c r="M22" s="115" t="n">
        <x:f>J22*I22</x:f>
        <x:v>248204.04</x:v>
      </x:c>
      <x:c r="N22" s="115" t="n">
        <x:f>M22-L22</x:f>
        <x:v>209663.04</x:v>
      </x:c>
      <x:c r="O22" s="115" t="n">
        <x:v>196950.2</x:v>
      </x:c>
      <x:c r="P22" s="119" t="n">
        <x:f>IF(M22=0,"",O22/M22)</x:f>
        <x:v>0.7935011855568508</x:v>
      </x:c>
      <x:c r="Q22" s="124" t="str">
        <x:v>VOLUME SETUP MAIOR</x:v>
      </x:c>
      <x:c r="R22" s="125" t="str">
        <x:v>PRODUÇÃO</x:v>
      </x:c>
      <x:c r="S22" s="125" t="str">
        <x:v>PRODUÇÃO O&amp;M</x:v>
      </x:c>
    </x:row>
    <x:row r="23">
      <x:c r="A23" s="32" t="s">
        <x:v>56</x:v>
      </x:c>
      <x:c r="B23" s="32" t="s">
        <x:v>30</x:v>
      </x:c>
      <x:c r="C23" s="32">
        <x:v>5025300167</x:v>
      </x:c>
      <x:c r="D23" s="38" t="s">
        <x:v>91</x:v>
      </x:c>
      <x:c r="E23" s="38" t="s">
        <x:v>92</x:v>
      </x:c>
      <x:c r="F23" s="39" t="s">
        <x:v>74</x:v>
      </x:c>
      <x:c r="G23" s="108">
        <x:v>257.33333333333331</x:v>
      </x:c>
      <x:c r="H23" s="108">
        <x:v>470.19259162468421</x:v>
      </x:c>
      <x:c r="I23" s="109">
        <x:f t="shared" si="0"/>
        <x:v>470.19</x:v>
      </x:c>
      <x:c r="J23" s="110" t="n">
        <x:v>128</x:v>
      </x:c>
      <x:c r="K23" s="110" t="n">
        <x:f>J23-G23</x:f>
        <x:v>-129.33333333333331</x:v>
      </x:c>
      <x:c r="L23" s="115" t="n">
        <x:f>G23*I23</x:f>
        <x:v>120995.56</x:v>
      </x:c>
      <x:c r="M23" s="115" t="n">
        <x:f>J23*I23</x:f>
        <x:v>60184.32</x:v>
      </x:c>
      <x:c r="N23" s="115" t="n">
        <x:f>M23-L23</x:f>
        <x:v>-60811.24</x:v>
      </x:c>
      <x:c r="O23" s="115" t="n">
        <x:v>40446.7</x:v>
      </x:c>
      <x:c r="P23" s="119" t="n">
        <x:f>IF(M23=0,"",O23/M23)</x:f>
        <x:v>0.6720471378591633</x:v>
      </x:c>
      <x:c r="Q23" s="124" t="str">
        <x:v>VOLUME EQTL MAIOR</x:v>
      </x:c>
      <x:c r="R23" s="125" t="str">
        <x:v>PRODUÇÃO</x:v>
      </x:c>
      <x:c r="S23" s="125" t="str">
        <x:v>PRODUÇÃO O&amp;M</x:v>
      </x:c>
    </x:row>
    <x:row r="24">
      <x:c r="A24" s="32" t="s">
        <x:v>56</x:v>
      </x:c>
      <x:c r="B24" s="32" t="s">
        <x:v>30</x:v>
      </x:c>
      <x:c r="C24" s="32">
        <x:v>5025300168</x:v>
      </x:c>
      <x:c r="D24" s="38" t="s">
        <x:v>93</x:v>
      </x:c>
      <x:c r="E24" s="38" t="s">
        <x:v>94</x:v>
      </x:c>
      <x:c r="F24" s="39" t="s">
        <x:v>59</x:v>
      </x:c>
      <x:c r="G24" s="108">
        <x:v>0</x:v>
      </x:c>
      <x:c r="H24" s="108">
        <x:v>1390.4660984640507</x:v>
      </x:c>
      <x:c r="I24" s="109">
        <x:f t="shared" si="0"/>
        <x:v>1390.47</x:v>
      </x:c>
      <x:c r="J24" s="110" t="n">
        <x:v>0</x:v>
      </x:c>
      <x:c r="K24" s="110" t="n">
        <x:f>J24-G24</x:f>
        <x:v>0</x:v>
      </x:c>
      <x:c r="L24" s="115" t="n">
        <x:f>G24*I24</x:f>
        <x:v>0</x:v>
      </x:c>
      <x:c r="M24" s="115" t="n">
        <x:f>J24*I24</x:f>
        <x:v>0</x:v>
      </x:c>
      <x:c r="N24" s="115" t="n">
        <x:f>M24-L24</x:f>
        <x:v>0</x:v>
      </x:c>
      <x:c r="O24" s="115" t="n">
        <x:v>0</x:v>
      </x:c>
      <x:c r="P24" s="119" t="str">
        <x:f>IF(M24=0,"",O24/M24)</x:f>
      </x:c>
      <x:c r="Q24" s="124" t="str">
        <x:v>SEM HISTÓRICO EM 2025</x:v>
      </x:c>
      <x:c r="R24" s="125" t="str">
        <x:v>PRODUÇÃO</x:v>
      </x:c>
      <x:c r="S24" s="125" t="str">
        <x:v>PRODUÇÃO O&amp;M</x:v>
      </x:c>
    </x:row>
    <x:row r="25">
      <x:c r="A25" s="32" t="s">
        <x:v>56</x:v>
      </x:c>
      <x:c r="B25" s="32" t="s">
        <x:v>30</x:v>
      </x:c>
      <x:c r="C25" s="32">
        <x:v>5025300169</x:v>
      </x:c>
      <x:c r="D25" s="38" t="s">
        <x:v>95</x:v>
      </x:c>
      <x:c r="E25" s="38" t="s">
        <x:v>96</x:v>
      </x:c>
      <x:c r="F25" s="39" t="s">
        <x:v>59</x:v>
      </x:c>
      <x:c r="G25" s="108">
        <x:v>0</x:v>
      </x:c>
      <x:c r="H25" s="108">
        <x:v>824.44728394465164</x:v>
      </x:c>
      <x:c r="I25" s="109">
        <x:f t="shared" si="0"/>
        <x:v>824.45</x:v>
      </x:c>
      <x:c r="J25" s="110" t="n">
        <x:v>0</x:v>
      </x:c>
      <x:c r="K25" s="110" t="n">
        <x:f>J25-G25</x:f>
        <x:v>0</x:v>
      </x:c>
      <x:c r="L25" s="115" t="n">
        <x:f>G25*I25</x:f>
        <x:v>0</x:v>
      </x:c>
      <x:c r="M25" s="115" t="n">
        <x:f>J25*I25</x:f>
        <x:v>0</x:v>
      </x:c>
      <x:c r="N25" s="115" t="n">
        <x:f>M25-L25</x:f>
        <x:v>0</x:v>
      </x:c>
      <x:c r="O25" s="115" t="n">
        <x:v>0</x:v>
      </x:c>
      <x:c r="P25" s="119" t="str">
        <x:f>IF(M25=0,"",O25/M25)</x:f>
      </x:c>
      <x:c r="Q25" s="124" t="str">
        <x:v>SEM HISTÓRICO EM 2025</x:v>
      </x:c>
      <x:c r="R25" s="125" t="str">
        <x:v>PRODUÇÃO</x:v>
      </x:c>
      <x:c r="S25" s="125" t="str">
        <x:v>PRODUÇÃO O&amp;M</x:v>
      </x:c>
    </x:row>
    <x:row r="26">
      <x:c r="A26" s="32" t="s">
        <x:v>56</x:v>
      </x:c>
      <x:c r="B26" s="32" t="s">
        <x:v>30</x:v>
      </x:c>
      <x:c r="C26" s="32">
        <x:v>5025300170</x:v>
      </x:c>
      <x:c r="D26" s="38" t="s">
        <x:v>97</x:v>
      </x:c>
      <x:c r="E26" s="38" t="s">
        <x:v>98</x:v>
      </x:c>
      <x:c r="F26" s="39" t="s">
        <x:v>59</x:v>
      </x:c>
      <x:c r="G26" s="108">
        <x:v>0</x:v>
      </x:c>
      <x:c r="H26" s="108">
        <x:v>2085.5676988306514</x:v>
      </x:c>
      <x:c r="I26" s="109">
        <x:f t="shared" si="0"/>
        <x:v>2085.5700000000002</x:v>
      </x:c>
      <x:c r="J26" s="110" t="n">
        <x:v>0</x:v>
      </x:c>
      <x:c r="K26" s="110" t="n">
        <x:f>J26-G26</x:f>
        <x:v>0</x:v>
      </x:c>
      <x:c r="L26" s="115" t="n">
        <x:f>G26*I26</x:f>
        <x:v>0</x:v>
      </x:c>
      <x:c r="M26" s="115" t="n">
        <x:f>J26*I26</x:f>
        <x:v>0</x:v>
      </x:c>
      <x:c r="N26" s="115" t="n">
        <x:f>M26-L26</x:f>
        <x:v>0</x:v>
      </x:c>
      <x:c r="O26" s="115" t="n">
        <x:v>0</x:v>
      </x:c>
      <x:c r="P26" s="119" t="str">
        <x:f>IF(M26=0,"",O26/M26)</x:f>
      </x:c>
      <x:c r="Q26" s="124" t="str">
        <x:v>SEM HISTÓRICO EM 2025</x:v>
      </x:c>
      <x:c r="R26" s="125" t="str">
        <x:v>PRODUÇÃO</x:v>
      </x:c>
      <x:c r="S26" s="125" t="str">
        <x:v>PRODUÇÃO O&amp;M</x:v>
      </x:c>
    </x:row>
    <x:row r="27">
      <x:c r="A27" s="32" t="s">
        <x:v>56</x:v>
      </x:c>
      <x:c r="B27" s="32" t="s">
        <x:v>30</x:v>
      </x:c>
      <x:c r="C27" s="32">
        <x:v>5025300171</x:v>
      </x:c>
      <x:c r="D27" s="38" t="s">
        <x:v>99</x:v>
      </x:c>
      <x:c r="E27" s="38" t="s">
        <x:v>100</x:v>
      </x:c>
      <x:c r="F27" s="39" t="s">
        <x:v>59</x:v>
      </x:c>
      <x:c r="G27" s="108">
        <x:v>0</x:v>
      </x:c>
      <x:c r="H27" s="108">
        <x:v>1433.8442240542508</x:v>
      </x:c>
      <x:c r="I27" s="109">
        <x:f t="shared" si="0"/>
        <x:v>1433.84</x:v>
      </x:c>
      <x:c r="J27" s="110" t="n">
        <x:v>0</x:v>
      </x:c>
      <x:c r="K27" s="110" t="n">
        <x:f>J27-G27</x:f>
        <x:v>0</x:v>
      </x:c>
      <x:c r="L27" s="115" t="n">
        <x:f>G27*I27</x:f>
        <x:v>0</x:v>
      </x:c>
      <x:c r="M27" s="115" t="n">
        <x:f>J27*I27</x:f>
        <x:v>0</x:v>
      </x:c>
      <x:c r="N27" s="115" t="n">
        <x:f>M27-L27</x:f>
        <x:v>0</x:v>
      </x:c>
      <x:c r="O27" s="115" t="n">
        <x:v>0</x:v>
      </x:c>
      <x:c r="P27" s="119" t="str">
        <x:f>IF(M27=0,"",O27/M27)</x:f>
      </x:c>
      <x:c r="Q27" s="124" t="str">
        <x:v>SEM HISTÓRICO EM 2025</x:v>
      </x:c>
      <x:c r="R27" s="125" t="str">
        <x:v>PRODUÇÃO</x:v>
      </x:c>
      <x:c r="S27" s="125" t="str">
        <x:v>PRODUÇÃO O&amp;M</x:v>
      </x:c>
    </x:row>
    <x:row r="28">
      <x:c r="A28" s="32" t="s">
        <x:v>56</x:v>
      </x:c>
      <x:c r="B28" s="32" t="s">
        <x:v>30</x:v>
      </x:c>
      <x:c r="C28" s="32">
        <x:v>5023000162</x:v>
      </x:c>
      <x:c r="D28" s="38" t="s">
        <x:v>101</x:v>
      </x:c>
      <x:c r="E28" s="38" t="s">
        <x:v>102</x:v>
      </x:c>
      <x:c r="F28" s="39" t="s">
        <x:v>59</x:v>
      </x:c>
      <x:c r="G28" s="108">
        <x:v>0</x:v>
      </x:c>
      <x:c r="H28" s="108">
        <x:v>499.50568861442548</x:v>
      </x:c>
      <x:c r="I28" s="109">
        <x:f t="shared" si="0"/>
        <x:v>499.51</x:v>
      </x:c>
      <x:c r="J28" s="110" t="n">
        <x:v>0</x:v>
      </x:c>
      <x:c r="K28" s="110" t="n">
        <x:f>J28-G28</x:f>
        <x:v>0</x:v>
      </x:c>
      <x:c r="L28" s="115" t="n">
        <x:f>G28*I28</x:f>
        <x:v>0</x:v>
      </x:c>
      <x:c r="M28" s="115" t="n">
        <x:f>J28*I28</x:f>
        <x:v>0</x:v>
      </x:c>
      <x:c r="N28" s="115" t="n">
        <x:f>M28-L28</x:f>
        <x:v>0</x:v>
      </x:c>
      <x:c r="O28" s="115" t="n">
        <x:v>0</x:v>
      </x:c>
      <x:c r="P28" s="119" t="str">
        <x:f>IF(M28=0,"",O28/M28)</x:f>
      </x:c>
      <x:c r="Q28" s="124" t="str">
        <x:v>SEM HISTÓRICO EM 2025</x:v>
      </x:c>
      <x:c r="R28" s="125" t="str">
        <x:v>PRODUÇÃO</x:v>
      </x:c>
      <x:c r="S28" s="125" t="str">
        <x:v>PRODUÇÃO O&amp;M</x:v>
      </x:c>
    </x:row>
    <x:row r="29">
      <x:c r="A29" s="32" t="s">
        <x:v>56</x:v>
      </x:c>
      <x:c r="B29" s="32" t="s">
        <x:v>30</x:v>
      </x:c>
      <x:c r="C29" s="32">
        <x:v>5023000163</x:v>
      </x:c>
      <x:c r="D29" s="38" t="s">
        <x:v>103</x:v>
      </x:c>
      <x:c r="E29" s="38" t="s">
        <x:v>104</x:v>
      </x:c>
      <x:c r="F29" s="39" t="s">
        <x:v>59</x:v>
      </x:c>
      <x:c r="G29" s="108">
        <x:v>0</x:v>
      </x:c>
      <x:c r="H29" s="108">
        <x:v>368.05682318957668</x:v>
      </x:c>
      <x:c r="I29" s="109">
        <x:f t="shared" si="0"/>
        <x:v>368.06</x:v>
      </x:c>
      <x:c r="J29" s="110" t="n">
        <x:v>0</x:v>
      </x:c>
      <x:c r="K29" s="110" t="n">
        <x:f>J29-G29</x:f>
        <x:v>0</x:v>
      </x:c>
      <x:c r="L29" s="115" t="n">
        <x:f>G29*I29</x:f>
        <x:v>0</x:v>
      </x:c>
      <x:c r="M29" s="115" t="n">
        <x:f>J29*I29</x:f>
        <x:v>0</x:v>
      </x:c>
      <x:c r="N29" s="115" t="n">
        <x:f>M29-L29</x:f>
        <x:v>0</x:v>
      </x:c>
      <x:c r="O29" s="115" t="n">
        <x:v>0</x:v>
      </x:c>
      <x:c r="P29" s="119" t="str">
        <x:f>IF(M29=0,"",O29/M29)</x:f>
      </x:c>
      <x:c r="Q29" s="124" t="str">
        <x:v>SEM HISTÓRICO EM 2025</x:v>
      </x:c>
      <x:c r="R29" s="125" t="str">
        <x:v>PRODUÇÃO</x:v>
      </x:c>
      <x:c r="S29" s="125" t="str">
        <x:v>PRODUÇÃO O&amp;M</x:v>
      </x:c>
    </x:row>
    <x:row r="30">
      <x:c r="A30" s="32" t="s">
        <x:v>56</x:v>
      </x:c>
      <x:c r="B30" s="32" t="s">
        <x:v>30</x:v>
      </x:c>
      <x:c r="C30" s="32">
        <x:v>5023000166</x:v>
      </x:c>
      <x:c r="D30" s="38" t="s">
        <x:v>105</x:v>
      </x:c>
      <x:c r="E30" s="38" t="s">
        <x:v>106</x:v>
      </x:c>
      <x:c r="F30" s="39" t="s">
        <x:v>59</x:v>
      </x:c>
      <x:c r="G30" s="108">
        <x:v>0</x:v>
      </x:c>
      <x:c r="H30" s="108">
        <x:v>604.66478095430455</x:v>
      </x:c>
      <x:c r="I30" s="109">
        <x:f t="shared" si="0"/>
        <x:v>604.66</x:v>
      </x:c>
      <x:c r="J30" s="110" t="n">
        <x:v>0</x:v>
      </x:c>
      <x:c r="K30" s="110" t="n">
        <x:f>J30-G30</x:f>
        <x:v>0</x:v>
      </x:c>
      <x:c r="L30" s="115" t="n">
        <x:f>G30*I30</x:f>
        <x:v>0</x:v>
      </x:c>
      <x:c r="M30" s="115" t="n">
        <x:f>J30*I30</x:f>
        <x:v>0</x:v>
      </x:c>
      <x:c r="N30" s="115" t="n">
        <x:f>M30-L30</x:f>
        <x:v>0</x:v>
      </x:c>
      <x:c r="O30" s="115" t="n">
        <x:v>0</x:v>
      </x:c>
      <x:c r="P30" s="119" t="str">
        <x:f>IF(M30=0,"",O30/M30)</x:f>
      </x:c>
      <x:c r="Q30" s="124" t="str">
        <x:v>SEM HISTÓRICO EM 2025</x:v>
      </x:c>
      <x:c r="R30" s="125" t="str">
        <x:v>PRODUÇÃO</x:v>
      </x:c>
      <x:c r="S30" s="125" t="str">
        <x:v>PRODUÇÃO O&amp;M</x:v>
      </x:c>
    </x:row>
    <x:row r="31">
      <x:c r="A31" s="32" t="s">
        <x:v>56</x:v>
      </x:c>
      <x:c r="B31" s="32" t="s">
        <x:v>30</x:v>
      </x:c>
      <x:c r="C31" s="32">
        <x:v>5023000165</x:v>
      </x:c>
      <x:c r="D31" s="38" t="s">
        <x:v>107</x:v>
      </x:c>
      <x:c r="E31" s="38" t="s">
        <x:v>108</x:v>
      </x:c>
      <x:c r="F31" s="39" t="s">
        <x:v>59</x:v>
      </x:c>
      <x:c r="G31" s="108">
        <x:v>0</x:v>
      </x:c>
      <x:c r="H31" s="108">
        <x:v>446.92614244448595</x:v>
      </x:c>
      <x:c r="I31" s="109">
        <x:f t="shared" si="0"/>
        <x:v>446.93</x:v>
      </x:c>
      <x:c r="J31" s="110" t="n">
        <x:v>0</x:v>
      </x:c>
      <x:c r="K31" s="110" t="n">
        <x:f>J31-G31</x:f>
        <x:v>0</x:v>
      </x:c>
      <x:c r="L31" s="115" t="n">
        <x:f>G31*I31</x:f>
        <x:v>0</x:v>
      </x:c>
      <x:c r="M31" s="115" t="n">
        <x:f>J31*I31</x:f>
        <x:v>0</x:v>
      </x:c>
      <x:c r="N31" s="115" t="n">
        <x:f>M31-L31</x:f>
        <x:v>0</x:v>
      </x:c>
      <x:c r="O31" s="115" t="n">
        <x:v>0</x:v>
      </x:c>
      <x:c r="P31" s="119" t="str">
        <x:f>IF(M31=0,"",O31/M31)</x:f>
      </x:c>
      <x:c r="Q31" s="124" t="str">
        <x:v>SEM HISTÓRICO EM 2025</x:v>
      </x:c>
      <x:c r="R31" s="125" t="str">
        <x:v>PRODUÇÃO</x:v>
      </x:c>
      <x:c r="S31" s="125" t="str">
        <x:v>PRODUÇÃO O&amp;M</x:v>
      </x:c>
    </x:row>
    <x:row r="32">
      <x:c r="A32" s="32" t="s">
        <x:v>56</x:v>
      </x:c>
      <x:c r="B32" s="32" t="s">
        <x:v>30</x:v>
      </x:c>
      <x:c r="C32" s="32">
        <x:v>5023000164</x:v>
      </x:c>
      <x:c r="D32" s="38" t="s">
        <x:v>109</x:v>
      </x:c>
      <x:c r="E32" s="38" t="s">
        <x:v>110</x:v>
      </x:c>
      <x:c r="F32" s="39" t="s">
        <x:v>59</x:v>
      </x:c>
      <x:c r="G32" s="108">
        <x:v>0</x:v>
      </x:c>
      <x:c r="H32" s="108">
        <x:v>709.82387329418361</x:v>
      </x:c>
      <x:c r="I32" s="109">
        <x:f t="shared" si="0"/>
        <x:v>709.82</x:v>
      </x:c>
      <x:c r="J32" s="110" t="n">
        <x:v>0</x:v>
      </x:c>
      <x:c r="K32" s="110" t="n">
        <x:f>J32-G32</x:f>
        <x:v>0</x:v>
      </x:c>
      <x:c r="L32" s="115" t="n">
        <x:f>G32*I32</x:f>
        <x:v>0</x:v>
      </x:c>
      <x:c r="M32" s="115" t="n">
        <x:f>J32*I32</x:f>
        <x:v>0</x:v>
      </x:c>
      <x:c r="N32" s="115" t="n">
        <x:f>M32-L32</x:f>
        <x:v>0</x:v>
      </x:c>
      <x:c r="O32" s="115" t="n">
        <x:v>0</x:v>
      </x:c>
      <x:c r="P32" s="119" t="str">
        <x:f>IF(M32=0,"",O32/M32)</x:f>
      </x:c>
      <x:c r="Q32" s="124" t="str">
        <x:v>SEM HISTÓRICO EM 2025</x:v>
      </x:c>
      <x:c r="R32" s="125" t="str">
        <x:v>PRODUÇÃO</x:v>
      </x:c>
      <x:c r="S32" s="125" t="str">
        <x:v>PRODUÇÃO O&amp;M</x:v>
      </x:c>
    </x:row>
    <x:row r="33">
      <x:c r="A33" s="32" t="s">
        <x:v>56</x:v>
      </x:c>
      <x:c r="B33" s="32" t="s">
        <x:v>30</x:v>
      </x:c>
      <x:c r="C33" s="32">
        <x:v>5023000161</x:v>
      </x:c>
      <x:c r="D33" s="38" t="s">
        <x:v>111</x:v>
      </x:c>
      <x:c r="E33" s="38" t="s">
        <x:v>112</x:v>
      </x:c>
      <x:c r="F33" s="39" t="s">
        <x:v>59</x:v>
      </x:c>
      <x:c r="G33" s="108">
        <x:v>0</x:v>
      </x:c>
      <x:c r="H33" s="108">
        <x:v>538.94034824188009</x:v>
      </x:c>
      <x:c r="I33" s="109">
        <x:f t="shared" si="0"/>
        <x:v>538.94000000000005</x:v>
      </x:c>
      <x:c r="J33" s="110" t="n">
        <x:v>0</x:v>
      </x:c>
      <x:c r="K33" s="110" t="n">
        <x:f>J33-G33</x:f>
        <x:v>0</x:v>
      </x:c>
      <x:c r="L33" s="115" t="n">
        <x:f>G33*I33</x:f>
        <x:v>0</x:v>
      </x:c>
      <x:c r="M33" s="115" t="n">
        <x:f>J33*I33</x:f>
        <x:v>0</x:v>
      </x:c>
      <x:c r="N33" s="115" t="n">
        <x:f>M33-L33</x:f>
        <x:v>0</x:v>
      </x:c>
      <x:c r="O33" s="115" t="n">
        <x:v>0</x:v>
      </x:c>
      <x:c r="P33" s="119" t="str">
        <x:f>IF(M33=0,"",O33/M33)</x:f>
      </x:c>
      <x:c r="Q33" s="124" t="str">
        <x:v>SEM HISTÓRICO EM 2025</x:v>
      </x:c>
      <x:c r="R33" s="125" t="str">
        <x:v>PRODUÇÃO</x:v>
      </x:c>
      <x:c r="S33" s="125" t="str">
        <x:v>PRODUÇÃO O&amp;M</x:v>
      </x:c>
    </x:row>
    <x:row r="34">
      <x:c r="A34" s="32" t="s">
        <x:v>56</x:v>
      </x:c>
      <x:c r="B34" s="32" t="s">
        <x:v>30</x:v>
      </x:c>
      <x:c r="C34" s="32">
        <x:v>5025300172</x:v>
      </x:c>
      <x:c r="D34" s="38" t="s">
        <x:v>113</x:v>
      </x:c>
      <x:c r="E34" s="38" t="s">
        <x:v>114</x:v>
      </x:c>
      <x:c r="F34" s="39" t="s">
        <x:v>74</x:v>
      </x:c>
      <x:c r="G34" s="108">
        <x:v>2766.9218458767186</x:v>
      </x:c>
      <x:c r="H34" s="108">
        <x:v>443.63992080886476</x:v>
      </x:c>
      <x:c r="I34" s="109">
        <x:f t="shared" si="0"/>
        <x:v>443.64</x:v>
      </x:c>
      <x:c r="J34" s="110" t="n">
        <x:v>1439</x:v>
      </x:c>
      <x:c r="K34" s="110" t="n">
        <x:f>J34-G34</x:f>
        <x:v>-1327.9218458767186</x:v>
      </x:c>
      <x:c r="L34" s="115" t="n">
        <x:f>G34*I34</x:f>
        <x:v>1227517.2077047473</x:v>
      </x:c>
      <x:c r="M34" s="115" t="n">
        <x:f>J34*I34</x:f>
        <x:v>638397.96</x:v>
      </x:c>
      <x:c r="N34" s="115" t="n">
        <x:f>M34-L34</x:f>
        <x:v>-589119.2477047474</x:v>
      </x:c>
      <x:c r="O34" s="115" t="n">
        <x:v>269221.7</x:v>
      </x:c>
      <x:c r="P34" s="119" t="n">
        <x:f>IF(M34=0,"",O34/M34)</x:f>
        <x:v>0.42171453680710386</x:v>
      </x:c>
      <x:c r="Q34" s="124" t="str">
        <x:v>VOLUME EQTL MAIOR</x:v>
      </x:c>
      <x:c r="R34" s="125" t="str">
        <x:v>PRODUÇÃO</x:v>
      </x:c>
      <x:c r="S34" s="125" t="str">
        <x:v>PRODUÇÃO O&amp;M</x:v>
      </x:c>
    </x:row>
    <x:row r="35">
      <x:c r="A35" s="32" t="s">
        <x:v>56</x:v>
      </x:c>
      <x:c r="B35" s="32" t="s">
        <x:v>30</x:v>
      </x:c>
      <x:c r="C35" s="32">
        <x:v>5025300173</x:v>
      </x:c>
      <x:c r="D35" s="38" t="s">
        <x:v>115</x:v>
      </x:c>
      <x:c r="E35" s="38" t="s">
        <x:v>116</x:v>
      </x:c>
      <x:c r="F35" s="39" t="s">
        <x:v>74</x:v>
      </x:c>
      <x:c r="G35" s="108">
        <x:v>2220.015779867982</x:v>
      </x:c>
      <x:c r="H35" s="108">
        <x:v>331.90838519774326</x:v>
      </x:c>
      <x:c r="I35" s="109">
        <x:f t="shared" si="0"/>
        <x:v>331.91</x:v>
      </x:c>
      <x:c r="J35" s="110" t="n">
        <x:v>986</x:v>
      </x:c>
      <x:c r="K35" s="110" t="n">
        <x:f>J35-G35</x:f>
        <x:v>-1234.015779867982</x:v>
      </x:c>
      <x:c r="L35" s="115" t="n">
        <x:f>G35*I35</x:f>
        <x:v>736845.4374959819</x:v>
      </x:c>
      <x:c r="M35" s="115" t="n">
        <x:f>J35*I35</x:f>
        <x:v>327263.26</x:v>
      </x:c>
      <x:c r="N35" s="115" t="n">
        <x:f>M35-L35</x:f>
        <x:v>-409582.1774959819</x:v>
      </x:c>
      <x:c r="O35" s="115" t="n">
        <x:v>75616.85</x:v>
      </x:c>
      <x:c r="P35" s="119" t="n">
        <x:f>IF(M35=0,"",O35/M35)</x:f>
        <x:v>0.23105817011050983</x:v>
      </x:c>
      <x:c r="Q35" s="124" t="str">
        <x:v>VOLUME EQTL MAIOR</x:v>
      </x:c>
      <x:c r="R35" s="125" t="str">
        <x:v>PRODUÇÃO</x:v>
      </x:c>
      <x:c r="S35" s="125" t="str">
        <x:v>PRODUÇÃO O&amp;M</x:v>
      </x:c>
    </x:row>
    <x:row r="36">
      <x:c r="A36" s="32" t="s">
        <x:v>56</x:v>
      </x:c>
      <x:c r="B36" s="32" t="s">
        <x:v>30</x:v>
      </x:c>
      <x:c r="C36" s="32">
        <x:v>5025300174</x:v>
      </x:c>
      <x:c r="D36" s="38" t="s">
        <x:v>117</x:v>
      </x:c>
      <x:c r="E36" s="38" t="s">
        <x:v>118</x:v>
      </x:c>
      <x:c r="F36" s="39" t="s">
        <x:v>74</x:v>
      </x:c>
      <x:c r="G36" s="108">
        <x:v>0</x:v>
      </x:c>
      <x:c r="H36" s="108">
        <x:v>443.63992080886476</x:v>
      </x:c>
      <x:c r="I36" s="109">
        <x:f t="shared" si="0"/>
        <x:v>443.64</x:v>
      </x:c>
      <x:c r="J36" s="110" t="n">
        <x:v>0</x:v>
      </x:c>
      <x:c r="K36" s="110" t="n">
        <x:f>J36-G36</x:f>
        <x:v>0</x:v>
      </x:c>
      <x:c r="L36" s="115" t="n">
        <x:f>G36*I36</x:f>
        <x:v>0</x:v>
      </x:c>
      <x:c r="M36" s="115" t="n">
        <x:f>J36*I36</x:f>
        <x:v>0</x:v>
      </x:c>
      <x:c r="N36" s="115" t="n">
        <x:f>M36-L36</x:f>
        <x:v>0</x:v>
      </x:c>
      <x:c r="O36" s="115" t="n">
        <x:v>0</x:v>
      </x:c>
      <x:c r="P36" s="119" t="str">
        <x:f>IF(M36=0,"",O36/M36)</x:f>
      </x:c>
      <x:c r="Q36" s="124" t="str">
        <x:v>SEM HISTÓRICO EM 2025</x:v>
      </x:c>
      <x:c r="R36" s="125" t="str">
        <x:v>PRODUÇÃO</x:v>
      </x:c>
      <x:c r="S36" s="125" t="str">
        <x:v>PRODUÇÃO O&amp;M</x:v>
      </x:c>
    </x:row>
    <x:row r="37">
      <x:c r="A37" s="32" t="s">
        <x:v>56</x:v>
      </x:c>
      <x:c r="B37" s="32" t="s">
        <x:v>30</x:v>
      </x:c>
      <x:c r="C37" s="32">
        <x:v>5025300175</x:v>
      </x:c>
      <x:c r="D37" s="38" t="s">
        <x:v>119</x:v>
      </x:c>
      <x:c r="E37" s="38" t="s">
        <x:v>120</x:v>
      </x:c>
      <x:c r="F37" s="39" t="s">
        <x:v>74</x:v>
      </x:c>
      <x:c r="G37" s="108">
        <x:v>0</x:v>
      </x:c>
      <x:c r="H37" s="108">
        <x:v>331.90838519774326</x:v>
      </x:c>
      <x:c r="I37" s="109">
        <x:f t="shared" si="0"/>
        <x:v>331.91</x:v>
      </x:c>
      <x:c r="J37" s="110" t="n">
        <x:v>0</x:v>
      </x:c>
      <x:c r="K37" s="110" t="n">
        <x:f>J37-G37</x:f>
        <x:v>0</x:v>
      </x:c>
      <x:c r="L37" s="115" t="n">
        <x:f>G37*I37</x:f>
        <x:v>0</x:v>
      </x:c>
      <x:c r="M37" s="115" t="n">
        <x:f>J37*I37</x:f>
        <x:v>0</x:v>
      </x:c>
      <x:c r="N37" s="115" t="n">
        <x:f>M37-L37</x:f>
        <x:v>0</x:v>
      </x:c>
      <x:c r="O37" s="115" t="n">
        <x:v>0</x:v>
      </x:c>
      <x:c r="P37" s="119" t="str">
        <x:f>IF(M37=0,"",O37/M37)</x:f>
      </x:c>
      <x:c r="Q37" s="124" t="str">
        <x:v>SEM HISTÓRICO EM 2025</x:v>
      </x:c>
      <x:c r="R37" s="125" t="str">
        <x:v>PRODUÇÃO</x:v>
      </x:c>
      <x:c r="S37" s="125" t="str">
        <x:v>PRODUÇÃO O&amp;M</x:v>
      </x:c>
    </x:row>
    <x:row r="38">
      <x:c r="A38" s="32" t="s">
        <x:v>56</x:v>
      </x:c>
      <x:c r="B38" s="32" t="s">
        <x:v>30</x:v>
      </x:c>
      <x:c r="C38" s="32">
        <x:v>5025300176</x:v>
      </x:c>
      <x:c r="D38" s="38" t="s">
        <x:v>121</x:v>
      </x:c>
      <x:c r="E38" s="38" t="s">
        <x:v>122</x:v>
      </x:c>
      <x:c r="F38" s="39" t="s">
        <x:v>74</x:v>
      </x:c>
      <x:c r="G38" s="108">
        <x:v>1619.7170862172163</x:v>
      </x:c>
      <x:c r="H38" s="108">
        <x:v>443.63992080886476</x:v>
      </x:c>
      <x:c r="I38" s="109">
        <x:f t="shared" si="0"/>
        <x:v>443.64</x:v>
      </x:c>
      <x:c r="J38" s="110" t="n">
        <x:v>451</x:v>
      </x:c>
      <x:c r="K38" s="110" t="n">
        <x:f>J38-G38</x:f>
        <x:v>-1168.7170862172163</x:v>
      </x:c>
      <x:c r="L38" s="115" t="n">
        <x:f>G38*I38</x:f>
        <x:v>718571.2881294058</x:v>
      </x:c>
      <x:c r="M38" s="115" t="n">
        <x:f>J38*I38</x:f>
        <x:v>200081.63999999998</x:v>
      </x:c>
      <x:c r="N38" s="115" t="n">
        <x:f>M38-L38</x:f>
        <x:v>-518489.6481294058</x:v>
      </x:c>
      <x:c r="O38" s="115" t="n">
        <x:v>85530.85</x:v>
      </x:c>
      <x:c r="P38" s="119" t="n">
        <x:f>IF(M38=0,"",O38/M38)</x:f>
        <x:v>0.4274797527649214</x:v>
      </x:c>
      <x:c r="Q38" s="124" t="str">
        <x:v>VOLUME EQTL MAIOR</x:v>
      </x:c>
      <x:c r="R38" s="125" t="str">
        <x:v>PRODUÇÃO</x:v>
      </x:c>
      <x:c r="S38" s="125" t="str">
        <x:v>PRODUÇÃO O&amp;M</x:v>
      </x:c>
    </x:row>
    <x:row r="39">
      <x:c r="A39" s="32" t="s">
        <x:v>56</x:v>
      </x:c>
      <x:c r="B39" s="32" t="s">
        <x:v>30</x:v>
      </x:c>
      <x:c r="C39" s="32">
        <x:v>5025300177</x:v>
      </x:c>
      <x:c r="D39" s="38" t="s">
        <x:v>123</x:v>
      </x:c>
      <x:c r="E39" s="38" t="s">
        <x:v>124</x:v>
      </x:c>
      <x:c r="F39" s="39" t="s">
        <x:v>74</x:v>
      </x:c>
      <x:c r="G39" s="108">
        <x:v>950.41634019364733</x:v>
      </x:c>
      <x:c r="H39" s="108">
        <x:v>331.90838519774326</x:v>
      </x:c>
      <x:c r="I39" s="109">
        <x:f t="shared" si="0"/>
        <x:v>331.91</x:v>
      </x:c>
      <x:c r="J39" s="110" t="n">
        <x:v>290</x:v>
      </x:c>
      <x:c r="K39" s="110" t="n">
        <x:f>J39-G39</x:f>
        <x:v>-660.4163401936473</x:v>
      </x:c>
      <x:c r="L39" s="115" t="n">
        <x:f>G39*I39</x:f>
        <x:v>315452.6874736735</x:v>
      </x:c>
      <x:c r="M39" s="115" t="n">
        <x:f>J39*I39</x:f>
        <x:v>96253.90000000001</x:v>
      </x:c>
      <x:c r="N39" s="115" t="n">
        <x:f>M39-L39</x:f>
        <x:v>-219198.78747367347</x:v>
      </x:c>
      <x:c r="O39" s="115" t="n">
        <x:v>22646.1</x:v>
      </x:c>
      <x:c r="P39" s="119" t="n">
        <x:f>IF(M39=0,"",O39/M39)</x:f>
        <x:v>0.23527462263866708</x:v>
      </x:c>
      <x:c r="Q39" s="124" t="str">
        <x:v>VOLUME EQTL MAIOR</x:v>
      </x:c>
      <x:c r="R39" s="125" t="str">
        <x:v>PRODUÇÃO</x:v>
      </x:c>
      <x:c r="S39" s="125" t="str">
        <x:v>PRODUÇÃO O&amp;M</x:v>
      </x:c>
    </x:row>
    <x:row r="40">
      <x:c r="A40" s="32" t="s">
        <x:v>56</x:v>
      </x:c>
      <x:c r="B40" s="32" t="s">
        <x:v>30</x:v>
      </x:c>
      <x:c r="C40" s="32">
        <x:v>5025300178</x:v>
      </x:c>
      <x:c r="D40" s="38" t="s">
        <x:v>125</x:v>
      </x:c>
      <x:c r="E40" s="38" t="s">
        <x:v>126</x:v>
      </x:c>
      <x:c r="F40" s="39" t="s">
        <x:v>74</x:v>
      </x:c>
      <x:c r="G40" s="108">
        <x:v>0</x:v>
      </x:c>
      <x:c r="H40" s="108">
        <x:v>701.54259477241806</x:v>
      </x:c>
      <x:c r="I40" s="109">
        <x:f t="shared" si="0"/>
        <x:v>701.54</x:v>
      </x:c>
      <x:c r="J40" s="110" t="n">
        <x:v>0</x:v>
      </x:c>
      <x:c r="K40" s="110" t="n">
        <x:f>J40-G40</x:f>
        <x:v>0</x:v>
      </x:c>
      <x:c r="L40" s="115" t="n">
        <x:f>G40*I40</x:f>
        <x:v>0</x:v>
      </x:c>
      <x:c r="M40" s="115" t="n">
        <x:f>J40*I40</x:f>
        <x:v>0</x:v>
      </x:c>
      <x:c r="N40" s="115" t="n">
        <x:f>M40-L40</x:f>
        <x:v>0</x:v>
      </x:c>
      <x:c r="O40" s="115" t="n">
        <x:v>0</x:v>
      </x:c>
      <x:c r="P40" s="119" t="str">
        <x:f>IF(M40=0,"",O40/M40)</x:f>
      </x:c>
      <x:c r="Q40" s="124" t="str">
        <x:v>SEM HISTÓRICO EM 2025</x:v>
      </x:c>
      <x:c r="R40" s="125" t="str">
        <x:v>PRODUÇÃO</x:v>
      </x:c>
      <x:c r="S40" s="125" t="str">
        <x:v>PRODUÇÃO O&amp;M</x:v>
      </x:c>
    </x:row>
    <x:row r="41">
      <x:c r="A41" s="32" t="s">
        <x:v>56</x:v>
      </x:c>
      <x:c r="B41" s="32" t="s">
        <x:v>30</x:v>
      </x:c>
      <x:c r="C41" s="32">
        <x:v>5025300179</x:v>
      </x:c>
      <x:c r="D41" s="38" t="s">
        <x:v>127</x:v>
      </x:c>
      <x:c r="E41" s="38" t="s">
        <x:v>128</x:v>
      </x:c>
      <x:c r="F41" s="39" t="s">
        <x:v>74</x:v>
      </x:c>
      <x:c r="G41" s="108">
        <x:v>4</x:v>
      </x:c>
      <x:c r="H41" s="108">
        <x:v>508.18131373246547</x:v>
      </x:c>
      <x:c r="I41" s="109">
        <x:f t="shared" si="0"/>
        <x:v>508.18</x:v>
      </x:c>
      <x:c r="J41" s="110" t="n">
        <x:v>8</x:v>
      </x:c>
      <x:c r="K41" s="110" t="n">
        <x:f>J41-G41</x:f>
        <x:v>4</x:v>
      </x:c>
      <x:c r="L41" s="115" t="n">
        <x:f>G41*I41</x:f>
        <x:v>2032.72</x:v>
      </x:c>
      <x:c r="M41" s="115" t="n">
        <x:f>J41*I41</x:f>
        <x:v>4065.44</x:v>
      </x:c>
      <x:c r="N41" s="115" t="n">
        <x:f>M41-L41</x:f>
        <x:v>2032.72</x:v>
      </x:c>
      <x:c r="O41" s="115" t="n">
        <x:v>4626.72</x:v>
      </x:c>
      <x:c r="P41" s="119" t="n">
        <x:f>IF(M41=0,"",O41/M41)</x:f>
        <x:v>1.1380613168562321</x:v>
      </x:c>
      <x:c r="Q41" s="124" t="str">
        <x:v>VOLUME SETUP MAIOR</x:v>
      </x:c>
      <x:c r="R41" s="125" t="str">
        <x:v>PRODUÇÃO</x:v>
      </x:c>
      <x:c r="S41" s="125" t="str">
        <x:v>PRODUÇÃO O&amp;M</x:v>
      </x:c>
    </x:row>
    <x:row r="42">
      <x:c r="A42" s="32" t="s">
        <x:v>56</x:v>
      </x:c>
      <x:c r="B42" s="32" t="s">
        <x:v>30</x:v>
      </x:c>
      <x:c r="C42" s="32">
        <x:v>5025300180</x:v>
      </x:c>
      <x:c r="D42" s="38" t="s">
        <x:v>129</x:v>
      </x:c>
      <x:c r="E42" s="38" t="s">
        <x:v>130</x:v>
      </x:c>
      <x:c r="F42" s="39" t="s">
        <x:v>74</x:v>
      </x:c>
      <x:c r="G42" s="108">
        <x:v>0</x:v>
      </x:c>
      <x:c r="H42" s="108">
        <x:v>701.54259477241806</x:v>
      </x:c>
      <x:c r="I42" s="109">
        <x:f t="shared" si="0"/>
        <x:v>701.54</x:v>
      </x:c>
      <x:c r="J42" s="110" t="n">
        <x:v>0</x:v>
      </x:c>
      <x:c r="K42" s="110" t="n">
        <x:f>J42-G42</x:f>
        <x:v>0</x:v>
      </x:c>
      <x:c r="L42" s="115" t="n">
        <x:f>G42*I42</x:f>
        <x:v>0</x:v>
      </x:c>
      <x:c r="M42" s="115" t="n">
        <x:f>J42*I42</x:f>
        <x:v>0</x:v>
      </x:c>
      <x:c r="N42" s="115" t="n">
        <x:f>M42-L42</x:f>
        <x:v>0</x:v>
      </x:c>
      <x:c r="O42" s="115" t="n">
        <x:v>0</x:v>
      </x:c>
      <x:c r="P42" s="119" t="str">
        <x:f>IF(M42=0,"",O42/M42)</x:f>
      </x:c>
      <x:c r="Q42" s="124" t="str">
        <x:v>SEM HISTÓRICO EM 2025</x:v>
      </x:c>
      <x:c r="R42" s="125" t="str">
        <x:v>PRODUÇÃO</x:v>
      </x:c>
      <x:c r="S42" s="125" t="str">
        <x:v>PRODUÇÃO O&amp;M</x:v>
      </x:c>
    </x:row>
    <x:row r="43">
      <x:c r="A43" s="32" t="s">
        <x:v>56</x:v>
      </x:c>
      <x:c r="B43" s="32" t="s">
        <x:v>30</x:v>
      </x:c>
      <x:c r="C43" s="32">
        <x:v>5025300181</x:v>
      </x:c>
      <x:c r="D43" s="38" t="s">
        <x:v>131</x:v>
      </x:c>
      <x:c r="E43" s="38" t="s">
        <x:v>132</x:v>
      </x:c>
      <x:c r="F43" s="39" t="s">
        <x:v>74</x:v>
      </x:c>
      <x:c r="G43" s="108">
        <x:v>0</x:v>
      </x:c>
      <x:c r="H43" s="108">
        <x:v>508.18131373246547</x:v>
      </x:c>
      <x:c r="I43" s="109">
        <x:f t="shared" si="0"/>
        <x:v>508.18</x:v>
      </x:c>
      <x:c r="J43" s="110" t="n">
        <x:v>0</x:v>
      </x:c>
      <x:c r="K43" s="110" t="n">
        <x:f>J43-G43</x:f>
        <x:v>0</x:v>
      </x:c>
      <x:c r="L43" s="115" t="n">
        <x:f>G43*I43</x:f>
        <x:v>0</x:v>
      </x:c>
      <x:c r="M43" s="115" t="n">
        <x:f>J43*I43</x:f>
        <x:v>0</x:v>
      </x:c>
      <x:c r="N43" s="115" t="n">
        <x:f>M43-L43</x:f>
        <x:v>0</x:v>
      </x:c>
      <x:c r="O43" s="115" t="n">
        <x:v>0</x:v>
      </x:c>
      <x:c r="P43" s="119" t="str">
        <x:f>IF(M43=0,"",O43/M43)</x:f>
      </x:c>
      <x:c r="Q43" s="124" t="str">
        <x:v>SEM HISTÓRICO EM 2025</x:v>
      </x:c>
      <x:c r="R43" s="125" t="str">
        <x:v>PRODUÇÃO</x:v>
      </x:c>
      <x:c r="S43" s="125" t="str">
        <x:v>PRODUÇÃO O&amp;M</x:v>
      </x:c>
    </x:row>
    <x:row r="44">
      <x:c r="A44" s="32" t="s">
        <x:v>56</x:v>
      </x:c>
      <x:c r="B44" s="32" t="s">
        <x:v>30</x:v>
      </x:c>
      <x:c r="C44" s="32">
        <x:v>5025300107</x:v>
      </x:c>
      <x:c r="D44" s="38" t="s">
        <x:v>133</x:v>
      </x:c>
      <x:c r="E44" s="38" t="s">
        <x:v>134</x:v>
      </x:c>
      <x:c r="F44" s="39" t="s">
        <x:v>74</x:v>
      </x:c>
      <x:c r="G44" s="108">
        <x:v>0</x:v>
      </x:c>
      <x:c r="H44" s="108">
        <x:v>487.93818845703873</x:v>
      </x:c>
      <x:c r="I44" s="109">
        <x:f t="shared" si="0"/>
        <x:v>487.94</x:v>
      </x:c>
      <x:c r="J44" s="110" t="n">
        <x:v>0</x:v>
      </x:c>
      <x:c r="K44" s="110" t="n">
        <x:f>J44-G44</x:f>
        <x:v>0</x:v>
      </x:c>
      <x:c r="L44" s="115" t="n">
        <x:f>G44*I44</x:f>
        <x:v>0</x:v>
      </x:c>
      <x:c r="M44" s="115" t="n">
        <x:f>J44*I44</x:f>
        <x:v>0</x:v>
      </x:c>
      <x:c r="N44" s="115" t="n">
        <x:f>M44-L44</x:f>
        <x:v>0</x:v>
      </x:c>
      <x:c r="O44" s="115" t="n">
        <x:v>0</x:v>
      </x:c>
      <x:c r="P44" s="119" t="str">
        <x:f>IF(M44=0,"",O44/M44)</x:f>
      </x:c>
      <x:c r="Q44" s="124" t="str">
        <x:v>SEM HISTÓRICO EM 2025</x:v>
      </x:c>
      <x:c r="R44" s="125" t="str">
        <x:v>PRODUÇÃO</x:v>
      </x:c>
      <x:c r="S44" s="125" t="str">
        <x:v>PRODUÇÃO O&amp;M</x:v>
      </x:c>
    </x:row>
    <x:row r="45">
      <x:c r="A45" s="32" t="s">
        <x:v>56</x:v>
      </x:c>
      <x:c r="B45" s="32" t="s">
        <x:v>30</x:v>
      </x:c>
      <x:c r="C45" s="32">
        <x:v>5025300108</x:v>
      </x:c>
      <x:c r="D45" s="38" t="s">
        <x:v>135</x:v>
      </x:c>
      <x:c r="E45" s="38" t="s">
        <x:v>136</x:v>
      </x:c>
      <x:c r="F45" s="39" t="s">
        <x:v>74</x:v>
      </x:c>
      <x:c r="G45" s="108">
        <x:v>0</x:v>
      </x:c>
      <x:c r="H45" s="108">
        <x:v>364.90205041938032</x:v>
      </x:c>
      <x:c r="I45" s="109">
        <x:f t="shared" si="0"/>
        <x:v>364.9</x:v>
      </x:c>
      <x:c r="J45" s="110" t="n">
        <x:v>2</x:v>
      </x:c>
      <x:c r="K45" s="110" t="n">
        <x:f>J45-G45</x:f>
        <x:v>2</x:v>
      </x:c>
      <x:c r="L45" s="115" t="n">
        <x:f>G45*I45</x:f>
        <x:v>0</x:v>
      </x:c>
      <x:c r="M45" s="115" t="n">
        <x:f>J45*I45</x:f>
        <x:v>729.8</x:v>
      </x:c>
      <x:c r="N45" s="115" t="n">
        <x:f>M45-L45</x:f>
        <x:v>729.8</x:v>
      </x:c>
      <x:c r="O45" s="115" t="n">
        <x:v>3115.99</x:v>
      </x:c>
      <x:c r="P45" s="119" t="n">
        <x:f>IF(M45=0,"",O45/M45)</x:f>
        <x:v>4.2696492189640995</x:v>
      </x:c>
      <x:c r="Q45" s="124" t="str">
        <x:v>NÃO PREVISTO PELA EQTL</x:v>
      </x:c>
      <x:c r="R45" s="125" t="str">
        <x:v>PRODUÇÃO</x:v>
      </x:c>
      <x:c r="S45" s="125" t="str">
        <x:v>PRODUÇÃO O&amp;M</x:v>
      </x:c>
    </x:row>
    <x:row r="46">
      <x:c r="A46" s="32" t="s">
        <x:v>56</x:v>
      </x:c>
      <x:c r="B46" s="32" t="s">
        <x:v>30</x:v>
      </x:c>
      <x:c r="C46" s="32">
        <x:v>5025300109</x:v>
      </x:c>
      <x:c r="D46" s="38" t="s">
        <x:v>137</x:v>
      </x:c>
      <x:c r="E46" s="38" t="s">
        <x:v>138</x:v>
      </x:c>
      <x:c r="F46" s="39" t="s">
        <x:v>59</x:v>
      </x:c>
      <x:c r="G46" s="108">
        <x:v>422.83114010271282</x:v>
      </x:c>
      <x:c r="H46" s="108">
        <x:v>289.45040166551706</x:v>
      </x:c>
      <x:c r="I46" s="109">
        <x:f t="shared" si="0"/>
        <x:v>289.45</x:v>
      </x:c>
      <x:c r="J46" s="110" t="n">
        <x:v>1484.11</x:v>
      </x:c>
      <x:c r="K46" s="110" t="n">
        <x:f>J46-G46</x:f>
        <x:v>1061.278859897287</x:v>
      </x:c>
      <x:c r="L46" s="115" t="n">
        <x:f>G46*I46</x:f>
        <x:v>122388.47350273022</x:v>
      </x:c>
      <x:c r="M46" s="115" t="n">
        <x:f>J46*I46</x:f>
        <x:v>429575.63949999993</x:v>
      </x:c>
      <x:c r="N46" s="115" t="n">
        <x:f>M46-L46</x:f>
        <x:v>307187.1659972697</x:v>
      </x:c>
      <x:c r="O46" s="115" t="n">
        <x:v>23196.3</x:v>
      </x:c>
      <x:c r="P46" s="119" t="n">
        <x:f>IF(M46=0,"",O46/M46)</x:f>
        <x:v>0.053998173702305585</x:v>
      </x:c>
      <x:c r="Q46" s="124" t="str">
        <x:v>VOLUME SETUP MAIOR</x:v>
      </x:c>
      <x:c r="R46" s="125" t="str">
        <x:v>PRODUÇÃO</x:v>
      </x:c>
      <x:c r="S46" s="125" t="str">
        <x:v>PRODUÇÃO O&amp;M</x:v>
      </x:c>
    </x:row>
    <x:row r="47">
      <x:c r="A47" s="32" t="s">
        <x:v>56</x:v>
      </x:c>
      <x:c r="B47" s="32" t="s">
        <x:v>30</x:v>
      </x:c>
      <x:c r="C47" s="32">
        <x:v>5025300110</x:v>
      </x:c>
      <x:c r="D47" s="38" t="s">
        <x:v>139</x:v>
      </x:c>
      <x:c r="E47" s="38" t="s">
        <x:v>140</x:v>
      </x:c>
      <x:c r="F47" s="39" t="s">
        <x:v>59</x:v>
      </x:c>
      <x:c r="G47" s="108">
        <x:v>0</x:v>
      </x:c>
      <x:c r="H47" s="108">
        <x:v>243.31184990139511</x:v>
      </x:c>
      <x:c r="I47" s="109">
        <x:f t="shared" si="0"/>
        <x:v>243.31</x:v>
      </x:c>
      <x:c r="J47" s="110" t="n">
        <x:v>1484.11</x:v>
      </x:c>
      <x:c r="K47" s="110" t="n">
        <x:f>J47-G47</x:f>
        <x:v>1484.11</x:v>
      </x:c>
      <x:c r="L47" s="115" t="n">
        <x:f>G47*I47</x:f>
        <x:v>0</x:v>
      </x:c>
      <x:c r="M47" s="115" t="n">
        <x:f>J47*I47</x:f>
        <x:v>361098.80409999995</x:v>
      </x:c>
      <x:c r="N47" s="115" t="n">
        <x:f>M47-L47</x:f>
        <x:v>361098.80409999995</x:v>
      </x:c>
      <x:c r="O47" s="115" t="n">
        <x:v>19498.68</x:v>
      </x:c>
      <x:c r="P47" s="119" t="n">
        <x:f>IF(M47=0,"",O47/M47)</x:f>
        <x:v>0.05399818492503283</x:v>
      </x:c>
      <x:c r="Q47" s="124" t="str">
        <x:v>NÃO PREVISTO PELA EQTL</x:v>
      </x:c>
      <x:c r="R47" s="125" t="str">
        <x:v>PRODUÇÃO</x:v>
      </x:c>
      <x:c r="S47" s="125" t="str">
        <x:v>PRODUÇÃO O&amp;M</x:v>
      </x:c>
    </x:row>
    <x:row r="48">
      <x:c r="A48" s="32" t="s">
        <x:v>56</x:v>
      </x:c>
      <x:c r="B48" s="32" t="s">
        <x:v>30</x:v>
      </x:c>
      <x:c r="C48" s="32">
        <x:v>5023000153</x:v>
      </x:c>
      <x:c r="D48" s="38" t="s">
        <x:v>141</x:v>
      </x:c>
      <x:c r="E48" s="38" t="s">
        <x:v>142</x:v>
      </x:c>
      <x:c r="F48" s="39" t="s">
        <x:v>59</x:v>
      </x:c>
      <x:c r="G48" s="108">
        <x:v>0</x:v>
      </x:c>
      <x:c r="H48" s="108">
        <x:v>384.09358477140825</x:v>
      </x:c>
      <x:c r="I48" s="109">
        <x:f t="shared" si="0"/>
        <x:v>384.09</x:v>
      </x:c>
      <x:c r="J48" s="110" t="n">
        <x:v>0</x:v>
      </x:c>
      <x:c r="K48" s="110" t="n">
        <x:f>J48-G48</x:f>
        <x:v>0</x:v>
      </x:c>
      <x:c r="L48" s="115" t="n">
        <x:f>G48*I48</x:f>
        <x:v>0</x:v>
      </x:c>
      <x:c r="M48" s="115" t="n">
        <x:f>J48*I48</x:f>
        <x:v>0</x:v>
      </x:c>
      <x:c r="N48" s="115" t="n">
        <x:f>M48-L48</x:f>
        <x:v>0</x:v>
      </x:c>
      <x:c r="O48" s="115" t="n">
        <x:v>0</x:v>
      </x:c>
      <x:c r="P48" s="119" t="str">
        <x:f>IF(M48=0,"",O48/M48)</x:f>
      </x:c>
      <x:c r="Q48" s="124" t="str">
        <x:v>SEM HISTÓRICO EM 2025</x:v>
      </x:c>
      <x:c r="R48" s="125" t="str">
        <x:v>PRODUÇÃO</x:v>
      </x:c>
      <x:c r="S48" s="125" t="str">
        <x:v>PRODUÇÃO O&amp;M</x:v>
      </x:c>
    </x:row>
    <x:row r="49">
      <x:c r="A49" s="32" t="s">
        <x:v>56</x:v>
      </x:c>
      <x:c r="B49" s="32" t="s">
        <x:v>30</x:v>
      </x:c>
      <x:c r="C49" s="32">
        <x:v>5023000154</x:v>
      </x:c>
      <x:c r="D49" s="38" t="s">
        <x:v>143</x:v>
      </x:c>
      <x:c r="E49" s="38" t="s">
        <x:v>144</x:v>
      </x:c>
      <x:c r="F49" s="39" t="s">
        <x:v>59</x:v>
      </x:c>
      <x:c r="G49" s="108">
        <x:v>0</x:v>
      </x:c>
      <x:c r="H49" s="108">
        <x:v>281.69491860545099</x:v>
      </x:c>
      <x:c r="I49" s="109">
        <x:f t="shared" si="0"/>
        <x:v>281.69</x:v>
      </x:c>
      <x:c r="J49" s="110" t="n">
        <x:v>0</x:v>
      </x:c>
      <x:c r="K49" s="110" t="n">
        <x:f>J49-G49</x:f>
        <x:v>0</x:v>
      </x:c>
      <x:c r="L49" s="115" t="n">
        <x:f>G49*I49</x:f>
        <x:v>0</x:v>
      </x:c>
      <x:c r="M49" s="115" t="n">
        <x:f>J49*I49</x:f>
        <x:v>0</x:v>
      </x:c>
      <x:c r="N49" s="115" t="n">
        <x:f>M49-L49</x:f>
        <x:v>0</x:v>
      </x:c>
      <x:c r="O49" s="115" t="n">
        <x:v>0</x:v>
      </x:c>
      <x:c r="P49" s="119" t="str">
        <x:f>IF(M49=0,"",O49/M49)</x:f>
      </x:c>
      <x:c r="Q49" s="124" t="str">
        <x:v>SEM HISTÓRICO EM 2025</x:v>
      </x:c>
      <x:c r="R49" s="125" t="str">
        <x:v>PRODUÇÃO</x:v>
      </x:c>
      <x:c r="S49" s="125" t="str">
        <x:v>PRODUÇÃO O&amp;M</x:v>
      </x:c>
    </x:row>
    <x:row r="50">
      <x:c r="A50" s="32" t="s">
        <x:v>56</x:v>
      </x:c>
      <x:c r="B50" s="32" t="s">
        <x:v>30</x:v>
      </x:c>
      <x:c r="C50" s="32">
        <x:v>5025300111</x:v>
      </x:c>
      <x:c r="D50" s="38" t="s">
        <x:v>145</x:v>
      </x:c>
      <x:c r="E50" s="38" t="s">
        <x:v>146</x:v>
      </x:c>
      <x:c r="F50" s="39" t="s">
        <x:v>59</x:v>
      </x:c>
      <x:c r="G50" s="108">
        <x:v>37.719567141361914</x:v>
      </x:c>
      <x:c r="H50" s="108">
        <x:v>420.89926709036587</x:v>
      </x:c>
      <x:c r="I50" s="109">
        <x:f t="shared" si="0"/>
        <x:v>420.9</x:v>
      </x:c>
      <x:c r="J50" s="110" t="n">
        <x:v>0</x:v>
      </x:c>
      <x:c r="K50" s="110" t="n">
        <x:f>J50-G50</x:f>
        <x:v>-37.719567141361914</x:v>
      </x:c>
      <x:c r="L50" s="115" t="n">
        <x:f>G50*I50</x:f>
        <x:v>15876.16580979923</x:v>
      </x:c>
      <x:c r="M50" s="115" t="n">
        <x:f>J50*I50</x:f>
        <x:v>0</x:v>
      </x:c>
      <x:c r="N50" s="115" t="n">
        <x:f>M50-L50</x:f>
        <x:v>-15876.16580979923</x:v>
      </x:c>
      <x:c r="O50" s="115" t="n">
        <x:v>0</x:v>
      </x:c>
      <x:c r="P50" s="119" t="str">
        <x:f>IF(M50=0,"",O50/M50)</x:f>
      </x:c>
      <x:c r="Q50" s="124" t="str">
        <x:v>SEM HISTÓRICO EM 2025</x:v>
      </x:c>
      <x:c r="R50" s="125" t="str">
        <x:v>PRODUÇÃO</x:v>
      </x:c>
      <x:c r="S50" s="125" t="str">
        <x:v>PRODUÇÃO O&amp;M</x:v>
      </x:c>
    </x:row>
    <x:row r="51">
      <x:c r="A51" s="32" t="s">
        <x:v>56</x:v>
      </x:c>
      <x:c r="B51" s="32" t="s">
        <x:v>30</x:v>
      </x:c>
      <x:c r="C51" s="32">
        <x:v>5023000189</x:v>
      </x:c>
      <x:c r="D51" s="38" t="s">
        <x:v>147</x:v>
      </x:c>
      <x:c r="E51" s="38" t="s">
        <x:v>148</x:v>
      </x:c>
      <x:c r="F51" s="39" t="s">
        <x:v>74</x:v>
      </x:c>
      <x:c r="G51" s="108">
        <x:v>0</x:v>
      </x:c>
      <x:c r="H51" s="108">
        <x:v>294.70835628251103</x:v>
      </x:c>
      <x:c r="I51" s="109">
        <x:f t="shared" si="0"/>
        <x:v>294.70999999999998</x:v>
      </x:c>
      <x:c r="J51" s="110" t="n">
        <x:v>0</x:v>
      </x:c>
      <x:c r="K51" s="110" t="n">
        <x:f>J51-G51</x:f>
        <x:v>0</x:v>
      </x:c>
      <x:c r="L51" s="115" t="n">
        <x:f>G51*I51</x:f>
        <x:v>0</x:v>
      </x:c>
      <x:c r="M51" s="115" t="n">
        <x:f>J51*I51</x:f>
        <x:v>0</x:v>
      </x:c>
      <x:c r="N51" s="115" t="n">
        <x:f>M51-L51</x:f>
        <x:v>0</x:v>
      </x:c>
      <x:c r="O51" s="115" t="n">
        <x:v>0</x:v>
      </x:c>
      <x:c r="P51" s="119" t="str">
        <x:f>IF(M51=0,"",O51/M51)</x:f>
      </x:c>
      <x:c r="Q51" s="124" t="str">
        <x:v>SEM HISTÓRICO EM 2025</x:v>
      </x:c>
      <x:c r="R51" s="125" t="str">
        <x:v>PRODUÇÃO</x:v>
      </x:c>
      <x:c r="S51" s="125" t="str">
        <x:v>PRODUÇÃO O&amp;M</x:v>
      </x:c>
    </x:row>
    <x:row r="52">
      <x:c r="A52" s="32" t="s">
        <x:v>56</x:v>
      </x:c>
      <x:c r="B52" s="32" t="s">
        <x:v>30</x:v>
      </x:c>
      <x:c r="C52" s="32">
        <x:v>5023000190</x:v>
      </x:c>
      <x:c r="D52" s="38" t="s">
        <x:v>149</x:v>
      </x:c>
      <x:c r="E52" s="38" t="s">
        <x:v>150</x:v>
      </x:c>
      <x:c r="F52" s="39" t="s">
        <x:v>74</x:v>
      </x:c>
      <x:c r="G52" s="108">
        <x:v>0</x:v>
      </x:c>
      <x:c r="H52" s="108">
        <x:v>206.90051417871203</x:v>
      </x:c>
      <x:c r="I52" s="109">
        <x:f t="shared" si="0"/>
        <x:v>206.9</x:v>
      </x:c>
      <x:c r="J52" s="110" t="n">
        <x:v>0</x:v>
      </x:c>
      <x:c r="K52" s="110" t="n">
        <x:f>J52-G52</x:f>
        <x:v>0</x:v>
      </x:c>
      <x:c r="L52" s="115" t="n">
        <x:f>G52*I52</x:f>
        <x:v>0</x:v>
      </x:c>
      <x:c r="M52" s="115" t="n">
        <x:f>J52*I52</x:f>
        <x:v>0</x:v>
      </x:c>
      <x:c r="N52" s="115" t="n">
        <x:f>M52-L52</x:f>
        <x:v>0</x:v>
      </x:c>
      <x:c r="O52" s="115" t="n">
        <x:v>0</x:v>
      </x:c>
      <x:c r="P52" s="119" t="str">
        <x:f>IF(M52=0,"",O52/M52)</x:f>
      </x:c>
      <x:c r="Q52" s="124" t="str">
        <x:v>SEM HISTÓRICO EM 2025</x:v>
      </x:c>
      <x:c r="R52" s="125" t="str">
        <x:v>PRODUÇÃO</x:v>
      </x:c>
      <x:c r="S52" s="125" t="str">
        <x:v>PRODUÇÃO O&amp;M</x:v>
      </x:c>
    </x:row>
    <x:row r="53">
      <x:c r="A53" s="32" t="s">
        <x:v>56</x:v>
      </x:c>
      <x:c r="B53" s="32" t="s">
        <x:v>30</x:v>
      </x:c>
      <x:c r="C53" s="32">
        <x:v>5025300114</x:v>
      </x:c>
      <x:c r="D53" s="38" t="s">
        <x:v>151</x:v>
      </x:c>
      <x:c r="E53" s="38" t="s">
        <x:v>152</x:v>
      </x:c>
      <x:c r="F53" s="39" t="s">
        <x:v>59</x:v>
      </x:c>
      <x:c r="G53" s="108">
        <x:v>0</x:v>
      </x:c>
      <x:c r="H53" s="108">
        <x:v>1794.8028085108856</x:v>
      </x:c>
      <x:c r="I53" s="109">
        <x:f t="shared" si="0"/>
        <x:v>1794.8</x:v>
      </x:c>
      <x:c r="J53" s="110" t="n">
        <x:v>0</x:v>
      </x:c>
      <x:c r="K53" s="110" t="n">
        <x:f>J53-G53</x:f>
        <x:v>0</x:v>
      </x:c>
      <x:c r="L53" s="115" t="n">
        <x:f>G53*I53</x:f>
        <x:v>0</x:v>
      </x:c>
      <x:c r="M53" s="115" t="n">
        <x:f>J53*I53</x:f>
        <x:v>0</x:v>
      </x:c>
      <x:c r="N53" s="115" t="n">
        <x:f>M53-L53</x:f>
        <x:v>0</x:v>
      </x:c>
      <x:c r="O53" s="115" t="n">
        <x:v>0</x:v>
      </x:c>
      <x:c r="P53" s="119" t="str">
        <x:f>IF(M53=0,"",O53/M53)</x:f>
      </x:c>
      <x:c r="Q53" s="124" t="str">
        <x:v>SEM HISTÓRICO EM 2025</x:v>
      </x:c>
      <x:c r="R53" s="125" t="str">
        <x:v>PRODUÇÃO</x:v>
      </x:c>
      <x:c r="S53" s="125" t="str">
        <x:v>PRODUÇÃO O&amp;M</x:v>
      </x:c>
    </x:row>
    <x:row r="54">
      <x:c r="A54" s="32" t="s">
        <x:v>56</x:v>
      </x:c>
      <x:c r="B54" s="32" t="s">
        <x:v>30</x:v>
      </x:c>
      <x:c r="C54" s="32">
        <x:v>5025300115</x:v>
      </x:c>
      <x:c r="D54" s="38" t="s">
        <x:v>153</x:v>
      </x:c>
      <x:c r="E54" s="38" t="s">
        <x:v>154</x:v>
      </x:c>
      <x:c r="F54" s="39" t="s">
        <x:v>59</x:v>
      </x:c>
      <x:c r="G54" s="108">
        <x:v>0</x:v>
      </x:c>
      <x:c r="H54" s="108">
        <x:v>1122.0475152665094</x:v>
      </x:c>
      <x:c r="I54" s="109">
        <x:f t="shared" si="0"/>
        <x:v>1122.05</x:v>
      </x:c>
      <x:c r="J54" s="110" t="n">
        <x:v>0</x:v>
      </x:c>
      <x:c r="K54" s="110" t="n">
        <x:f>J54-G54</x:f>
        <x:v>0</x:v>
      </x:c>
      <x:c r="L54" s="115" t="n">
        <x:f>G54*I54</x:f>
        <x:v>0</x:v>
      </x:c>
      <x:c r="M54" s="115" t="n">
        <x:f>J54*I54</x:f>
        <x:v>0</x:v>
      </x:c>
      <x:c r="N54" s="115" t="n">
        <x:f>M54-L54</x:f>
        <x:v>0</x:v>
      </x:c>
      <x:c r="O54" s="115" t="n">
        <x:v>0</x:v>
      </x:c>
      <x:c r="P54" s="119" t="str">
        <x:f>IF(M54=0,"",O54/M54)</x:f>
      </x:c>
      <x:c r="Q54" s="124" t="str">
        <x:v>SEM HISTÓRICO EM 2025</x:v>
      </x:c>
      <x:c r="R54" s="125" t="str">
        <x:v>PRODUÇÃO</x:v>
      </x:c>
      <x:c r="S54" s="125" t="str">
        <x:v>PRODUÇÃO O&amp;M</x:v>
      </x:c>
    </x:row>
    <x:row r="55">
      <x:c r="A55" s="32" t="s">
        <x:v>56</x:v>
      </x:c>
      <x:c r="B55" s="32" t="s">
        <x:v>30</x:v>
      </x:c>
      <x:c r="C55" s="32">
        <x:v>5025300116</x:v>
      </x:c>
      <x:c r="D55" s="38" t="s">
        <x:v>155</x:v>
      </x:c>
      <x:c r="E55" s="38" t="s">
        <x:v>156</x:v>
      </x:c>
      <x:c r="F55" s="39" t="s">
        <x:v>74</x:v>
      </x:c>
      <x:c r="G55" s="108">
        <x:v>301.33333333333331</x:v>
      </x:c>
      <x:c r="H55" s="108">
        <x:v>905.94558050805801</x:v>
      </x:c>
      <x:c r="I55" s="109">
        <x:f t="shared" si="0"/>
        <x:v>905.95</x:v>
      </x:c>
      <x:c r="J55" s="110" t="n">
        <x:v>15</x:v>
      </x:c>
      <x:c r="K55" s="110" t="n">
        <x:f>J55-G55</x:f>
        <x:v>-286.3333333333333</x:v>
      </x:c>
      <x:c r="L55" s="115" t="n">
        <x:f>G55*I55</x:f>
        <x:v>272992.93333333335</x:v>
      </x:c>
      <x:c r="M55" s="115" t="n">
        <x:f>J55*I55</x:f>
        <x:v>13589.25</x:v>
      </x:c>
      <x:c r="N55" s="115" t="n">
        <x:f>M55-L55</x:f>
        <x:v>-259403.68333333335</x:v>
      </x:c>
      <x:c r="O55" s="115" t="n">
        <x:v>13673.85</x:v>
      </x:c>
      <x:c r="P55" s="119" t="n">
        <x:f>IF(M55=0,"",O55/M55)</x:f>
        <x:v>1.0062255091340582</x:v>
      </x:c>
      <x:c r="Q55" s="124" t="str">
        <x:v>VOLUME EQTL MAIOR</x:v>
      </x:c>
      <x:c r="R55" s="125" t="str">
        <x:v>PRODUÇÃO</x:v>
      </x:c>
      <x:c r="S55" s="125" t="str">
        <x:v>PRODUÇÃO O&amp;M</x:v>
      </x:c>
    </x:row>
    <x:row r="56">
      <x:c r="A56" s="32" t="s">
        <x:v>56</x:v>
      </x:c>
      <x:c r="B56" s="32" t="s">
        <x:v>30</x:v>
      </x:c>
      <x:c r="C56" s="32">
        <x:v>5025300117</x:v>
      </x:c>
      <x:c r="D56" s="38" t="s">
        <x:v>157</x:v>
      </x:c>
      <x:c r="E56" s="38" t="s">
        <x:v>158</x:v>
      </x:c>
      <x:c r="F56" s="39" t="s">
        <x:v>74</x:v>
      </x:c>
      <x:c r="G56" s="108">
        <x:v>0</x:v>
      </x:c>
      <x:c r="H56" s="108">
        <x:v>634.10932680947064</x:v>
      </x:c>
      <x:c r="I56" s="109">
        <x:f t="shared" si="0"/>
        <x:v>634.11</x:v>
      </x:c>
      <x:c r="J56" s="110" t="n">
        <x:v>0</x:v>
      </x:c>
      <x:c r="K56" s="110" t="n">
        <x:f>J56-G56</x:f>
        <x:v>0</x:v>
      </x:c>
      <x:c r="L56" s="115" t="n">
        <x:f>G56*I56</x:f>
        <x:v>0</x:v>
      </x:c>
      <x:c r="M56" s="115" t="n">
        <x:f>J56*I56</x:f>
        <x:v>0</x:v>
      </x:c>
      <x:c r="N56" s="115" t="n">
        <x:f>M56-L56</x:f>
        <x:v>0</x:v>
      </x:c>
      <x:c r="O56" s="115" t="n">
        <x:v>0</x:v>
      </x:c>
      <x:c r="P56" s="119" t="str">
        <x:f>IF(M56=0,"",O56/M56)</x:f>
      </x:c>
      <x:c r="Q56" s="124" t="str">
        <x:v>SEM HISTÓRICO EM 2025</x:v>
      </x:c>
      <x:c r="R56" s="125" t="str">
        <x:v>PRODUÇÃO</x:v>
      </x:c>
      <x:c r="S56" s="125" t="str">
        <x:v>PRODUÇÃO O&amp;M</x:v>
      </x:c>
    </x:row>
    <x:row r="57">
      <x:c r="A57" s="32" t="s">
        <x:v>56</x:v>
      </x:c>
      <x:c r="B57" s="32" t="s">
        <x:v>30</x:v>
      </x:c>
      <x:c r="C57" s="32">
        <x:v>5025300118</x:v>
      </x:c>
      <x:c r="D57" s="38" t="s">
        <x:v>159</x:v>
      </x:c>
      <x:c r="E57" s="38" t="s">
        <x:v>160</x:v>
      </x:c>
      <x:c r="F57" s="39" t="s">
        <x:v>59</x:v>
      </x:c>
      <x:c r="G57" s="108">
        <x:v>0</x:v>
      </x:c>
      <x:c r="H57" s="108">
        <x:v>2620.0387856480866</x:v>
      </x:c>
      <x:c r="I57" s="109">
        <x:f t="shared" si="0"/>
        <x:v>2620.04</x:v>
      </x:c>
      <x:c r="J57" s="110" t="n">
        <x:v>0</x:v>
      </x:c>
      <x:c r="K57" s="110" t="n">
        <x:f>J57-G57</x:f>
        <x:v>0</x:v>
      </x:c>
      <x:c r="L57" s="115" t="n">
        <x:f>G57*I57</x:f>
        <x:v>0</x:v>
      </x:c>
      <x:c r="M57" s="115" t="n">
        <x:f>J57*I57</x:f>
        <x:v>0</x:v>
      </x:c>
      <x:c r="N57" s="115" t="n">
        <x:f>M57-L57</x:f>
        <x:v>0</x:v>
      </x:c>
      <x:c r="O57" s="115" t="n">
        <x:v>0</x:v>
      </x:c>
      <x:c r="P57" s="119" t="str">
        <x:f>IF(M57=0,"",O57/M57)</x:f>
      </x:c>
      <x:c r="Q57" s="124" t="str">
        <x:v>SEM HISTÓRICO EM 2025</x:v>
      </x:c>
      <x:c r="R57" s="125" t="str">
        <x:v>PRODUÇÃO</x:v>
      </x:c>
      <x:c r="S57" s="125" t="str">
        <x:v>PRODUÇÃO O&amp;M</x:v>
      </x:c>
    </x:row>
    <x:row r="58">
      <x:c r="A58" s="32" t="s">
        <x:v>56</x:v>
      </x:c>
      <x:c r="B58" s="32" t="s">
        <x:v>30</x:v>
      </x:c>
      <x:c r="C58" s="32">
        <x:v>5025300119</x:v>
      </x:c>
      <x:c r="D58" s="38" t="s">
        <x:v>161</x:v>
      </x:c>
      <x:c r="E58" s="38" t="s">
        <x:v>162</x:v>
      </x:c>
      <x:c r="F58" s="39" t="s">
        <x:v>59</x:v>
      </x:c>
      <x:c r="G58" s="108">
        <x:v>0</x:v>
      </x:c>
      <x:c r="H58" s="108">
        <x:v>1823.7215589043524</x:v>
      </x:c>
      <x:c r="I58" s="109">
        <x:f t="shared" si="0"/>
        <x:v>1823.72</x:v>
      </x:c>
      <x:c r="J58" s="110" t="n">
        <x:v>0</x:v>
      </x:c>
      <x:c r="K58" s="110" t="n">
        <x:f>J58-G58</x:f>
        <x:v>0</x:v>
      </x:c>
      <x:c r="L58" s="115" t="n">
        <x:f>G58*I58</x:f>
        <x:v>0</x:v>
      </x:c>
      <x:c r="M58" s="115" t="n">
        <x:f>J58*I58</x:f>
        <x:v>0</x:v>
      </x:c>
      <x:c r="N58" s="115" t="n">
        <x:f>M58-L58</x:f>
        <x:v>0</x:v>
      </x:c>
      <x:c r="O58" s="115" t="n">
        <x:v>0</x:v>
      </x:c>
      <x:c r="P58" s="119" t="str">
        <x:f>IF(M58=0,"",O58/M58)</x:f>
      </x:c>
      <x:c r="Q58" s="124" t="str">
        <x:v>SEM HISTÓRICO EM 2025</x:v>
      </x:c>
      <x:c r="R58" s="125" t="str">
        <x:v>PRODUÇÃO</x:v>
      </x:c>
      <x:c r="S58" s="125" t="str">
        <x:v>PRODUÇÃO O&amp;M</x:v>
      </x:c>
    </x:row>
    <x:row r="59">
      <x:c r="A59" s="32" t="s">
        <x:v>56</x:v>
      </x:c>
      <x:c r="B59" s="32" t="s">
        <x:v>30</x:v>
      </x:c>
      <x:c r="C59" s="32">
        <x:v>5025300225</x:v>
      </x:c>
      <x:c r="D59" s="38" t="s">
        <x:v>163</x:v>
      </x:c>
      <x:c r="E59" s="38" t="s">
        <x:v>164</x:v>
      </x:c>
      <x:c r="F59" s="39" t="s">
        <x:v>74</x:v>
      </x:c>
      <x:c r="G59" s="108">
        <x:v>300</x:v>
      </x:c>
      <x:c r="H59" s="108">
        <x:v>600.06407066443478</x:v>
      </x:c>
      <x:c r="I59" s="109">
        <x:f t="shared" si="0"/>
        <x:v>600.05999999999995</x:v>
      </x:c>
      <x:c r="J59" s="110" t="n">
        <x:v>15</x:v>
      </x:c>
      <x:c r="K59" s="110" t="n">
        <x:f>J59-G59</x:f>
        <x:v>-285</x:v>
      </x:c>
      <x:c r="L59" s="115" t="n">
        <x:f>G59*I59</x:f>
        <x:v>180017.99999999997</x:v>
      </x:c>
      <x:c r="M59" s="115" t="n">
        <x:f>J59*I59</x:f>
        <x:v>9000.9</x:v>
      </x:c>
      <x:c r="N59" s="115" t="n">
        <x:f>M59-L59</x:f>
        <x:v>-171017.09999999998</x:v>
      </x:c>
      <x:c r="O59" s="115" t="n">
        <x:v>9056.85</x:v>
      </x:c>
      <x:c r="P59" s="119" t="n">
        <x:f>IF(M59=0,"",O59/M59)</x:f>
        <x:v>1.0062160450621604</x:v>
      </x:c>
      <x:c r="Q59" s="124" t="str">
        <x:v>VOLUME EQTL MAIOR</x:v>
      </x:c>
      <x:c r="R59" s="125" t="str">
        <x:v>PRODUÇÃO</x:v>
      </x:c>
      <x:c r="S59" s="125" t="str">
        <x:v>PRODUÇÃO O&amp;M</x:v>
      </x:c>
    </x:row>
    <x:row r="60">
      <x:c r="A60" s="32" t="s">
        <x:v>56</x:v>
      </x:c>
      <x:c r="B60" s="32" t="s">
        <x:v>30</x:v>
      </x:c>
      <x:c r="C60" s="32">
        <x:v>5025300226</x:v>
      </x:c>
      <x:c r="D60" s="38" t="s">
        <x:v>165</x:v>
      </x:c>
      <x:c r="E60" s="38" t="s">
        <x:v>166</x:v>
      </x:c>
      <x:c r="F60" s="39" t="s">
        <x:v>74</x:v>
      </x:c>
      <x:c r="G60" s="108">
        <x:v>62.666666666666671</x:v>
      </x:c>
      <x:c r="H60" s="108">
        <x:v>438.64486392272045</x:v>
      </x:c>
      <x:c r="I60" s="109">
        <x:f t="shared" si="0"/>
        <x:v>438.64</x:v>
      </x:c>
      <x:c r="J60" s="110" t="n">
        <x:v>11</x:v>
      </x:c>
      <x:c r="K60" s="110" t="n">
        <x:f>J60-G60</x:f>
        <x:v>-51.66666666666667</x:v>
      </x:c>
      <x:c r="L60" s="115" t="n">
        <x:f>G60*I60</x:f>
        <x:v>27488.106666666667</x:v>
      </x:c>
      <x:c r="M60" s="115" t="n">
        <x:f>J60*I60</x:f>
        <x:v>4825.04</x:v>
      </x:c>
      <x:c r="N60" s="115" t="n">
        <x:f>M60-L60</x:f>
        <x:v>-22663.066666666666</x:v>
      </x:c>
      <x:c r="O60" s="115" t="n">
        <x:v>4855.29</x:v>
      </x:c>
      <x:c r="P60" s="119" t="n">
        <x:f>IF(M60=0,"",O60/M60)</x:f>
        <x:v>1.0062693780776948</x:v>
      </x:c>
      <x:c r="Q60" s="124" t="str">
        <x:v>VOLUME EQTL MAIOR</x:v>
      </x:c>
      <x:c r="R60" s="125" t="str">
        <x:v>PRODUÇÃO</x:v>
      </x:c>
      <x:c r="S60" s="125" t="str">
        <x:v>PRODUÇÃO O&amp;M</x:v>
      </x:c>
    </x:row>
    <x:row r="61">
      <x:c r="A61" s="32" t="s">
        <x:v>56</x:v>
      </x:c>
      <x:c r="B61" s="32" t="s">
        <x:v>30</x:v>
      </x:c>
      <x:c r="C61" s="32">
        <x:v>5025300227</x:v>
      </x:c>
      <x:c r="D61" s="38" t="s">
        <x:v>167</x:v>
      </x:c>
      <x:c r="E61" s="38" t="s">
        <x:v>168</x:v>
      </x:c>
      <x:c r="F61" s="39" t="s">
        <x:v>59</x:v>
      </x:c>
      <x:c r="G61" s="108">
        <x:v>0</x:v>
      </x:c>
      <x:c r="H61" s="108">
        <x:v>1618.3984311107386</x:v>
      </x:c>
      <x:c r="I61" s="109">
        <x:f t="shared" si="0"/>
        <x:v>1618.4</x:v>
      </x:c>
      <x:c r="J61" s="110" t="n">
        <x:v>0</x:v>
      </x:c>
      <x:c r="K61" s="110" t="n">
        <x:f>J61-G61</x:f>
        <x:v>0</x:v>
      </x:c>
      <x:c r="L61" s="115" t="n">
        <x:f>G61*I61</x:f>
        <x:v>0</x:v>
      </x:c>
      <x:c r="M61" s="115" t="n">
        <x:f>J61*I61</x:f>
        <x:v>0</x:v>
      </x:c>
      <x:c r="N61" s="115" t="n">
        <x:f>M61-L61</x:f>
        <x:v>0</x:v>
      </x:c>
      <x:c r="O61" s="115" t="n">
        <x:v>0</x:v>
      </x:c>
      <x:c r="P61" s="119" t="str">
        <x:f>IF(M61=0,"",O61/M61)</x:f>
      </x:c>
      <x:c r="Q61" s="124" t="str">
        <x:v>SEM HISTÓRICO EM 2025</x:v>
      </x:c>
      <x:c r="R61" s="125" t="str">
        <x:v>PRODUÇÃO</x:v>
      </x:c>
      <x:c r="S61" s="125" t="str">
        <x:v>PRODUÇÃO O&amp;M</x:v>
      </x:c>
    </x:row>
    <x:row r="62">
      <x:c r="A62" s="32" t="s">
        <x:v>56</x:v>
      </x:c>
      <x:c r="B62" s="32" t="s">
        <x:v>30</x:v>
      </x:c>
      <x:c r="C62" s="32">
        <x:v>5025300228</x:v>
      </x:c>
      <x:c r="D62" s="38" t="s">
        <x:v>169</x:v>
      </x:c>
      <x:c r="E62" s="38" t="s">
        <x:v>170</x:v>
      </x:c>
      <x:c r="F62" s="39" t="s">
        <x:v>59</x:v>
      </x:c>
      <x:c r="G62" s="108">
        <x:v>0</x:v>
      </x:c>
      <x:c r="H62" s="108">
        <x:v>1294.6398755693358</x:v>
      </x:c>
      <x:c r="I62" s="109">
        <x:f t="shared" si="0"/>
        <x:v>1294.6400000000001</x:v>
      </x:c>
      <x:c r="J62" s="110" t="n">
        <x:v>0</x:v>
      </x:c>
      <x:c r="K62" s="110" t="n">
        <x:f>J62-G62</x:f>
        <x:v>0</x:v>
      </x:c>
      <x:c r="L62" s="115" t="n">
        <x:f>G62*I62</x:f>
        <x:v>0</x:v>
      </x:c>
      <x:c r="M62" s="115" t="n">
        <x:f>J62*I62</x:f>
        <x:v>0</x:v>
      </x:c>
      <x:c r="N62" s="115" t="n">
        <x:f>M62-L62</x:f>
        <x:v>0</x:v>
      </x:c>
      <x:c r="O62" s="115" t="n">
        <x:v>0</x:v>
      </x:c>
      <x:c r="P62" s="119" t="str">
        <x:f>IF(M62=0,"",O62/M62)</x:f>
      </x:c>
      <x:c r="Q62" s="124" t="str">
        <x:v>SEM HISTÓRICO EM 2025</x:v>
      </x:c>
      <x:c r="R62" s="125" t="str">
        <x:v>PRODUÇÃO</x:v>
      </x:c>
      <x:c r="S62" s="125" t="str">
        <x:v>PRODUÇÃO O&amp;M</x:v>
      </x:c>
    </x:row>
    <x:row r="63">
      <x:c r="A63" s="32" t="s">
        <x:v>56</x:v>
      </x:c>
      <x:c r="B63" s="32" t="s">
        <x:v>30</x:v>
      </x:c>
      <x:c r="C63" s="32">
        <x:v>5025300264</x:v>
      </x:c>
      <x:c r="D63" s="38" t="s">
        <x:v>171</x:v>
      </x:c>
      <x:c r="E63" s="38" t="s">
        <x:v>172</x:v>
      </x:c>
      <x:c r="F63" s="39" t="s">
        <x:v>59</x:v>
      </x:c>
      <x:c r="G63" s="108">
        <x:v>0</x:v>
      </x:c>
      <x:c r="H63" s="108">
        <x:v>2608.2083877598498</x:v>
      </x:c>
      <x:c r="I63" s="109">
        <x:f t="shared" si="0"/>
        <x:v>2608.21</x:v>
      </x:c>
      <x:c r="J63" s="110" t="n">
        <x:v>0</x:v>
      </x:c>
      <x:c r="K63" s="110" t="n">
        <x:f>J63-G63</x:f>
        <x:v>0</x:v>
      </x:c>
      <x:c r="L63" s="115" t="n">
        <x:f>G63*I63</x:f>
        <x:v>0</x:v>
      </x:c>
      <x:c r="M63" s="115" t="n">
        <x:f>J63*I63</x:f>
        <x:v>0</x:v>
      </x:c>
      <x:c r="N63" s="115" t="n">
        <x:f>M63-L63</x:f>
        <x:v>0</x:v>
      </x:c>
      <x:c r="O63" s="115" t="n">
        <x:v>0</x:v>
      </x:c>
      <x:c r="P63" s="119" t="str">
        <x:f>IF(M63=0,"",O63/M63)</x:f>
      </x:c>
      <x:c r="Q63" s="124" t="str">
        <x:v>SEM HISTÓRICO EM 2025</x:v>
      </x:c>
      <x:c r="R63" s="125" t="str">
        <x:v>PRODUÇÃO</x:v>
      </x:c>
      <x:c r="S63" s="125" t="str">
        <x:v>PRODUÇÃO O&amp;M</x:v>
      </x:c>
    </x:row>
    <x:row r="64">
      <x:c r="A64" s="32" t="s">
        <x:v>56</x:v>
      </x:c>
      <x:c r="B64" s="32" t="s">
        <x:v>30</x:v>
      </x:c>
      <x:c r="C64" s="32">
        <x:v>5025300267</x:v>
      </x:c>
      <x:c r="D64" s="38" t="s">
        <x:v>173</x:v>
      </x:c>
      <x:c r="E64" s="38" t="s">
        <x:v>174</x:v>
      </x:c>
      <x:c r="F64" s="39" t="s">
        <x:v>59</x:v>
      </x:c>
      <x:c r="G64" s="108">
        <x:v>0</x:v>
      </x:c>
      <x:c r="H64" s="108">
        <x:v>2031.0164196793387</x:v>
      </x:c>
      <x:c r="I64" s="109">
        <x:f t="shared" si="0"/>
        <x:v>2031.02</x:v>
      </x:c>
      <x:c r="J64" s="110" t="n">
        <x:v>0</x:v>
      </x:c>
      <x:c r="K64" s="110" t="n">
        <x:f>J64-G64</x:f>
        <x:v>0</x:v>
      </x:c>
      <x:c r="L64" s="115" t="n">
        <x:f>G64*I64</x:f>
        <x:v>0</x:v>
      </x:c>
      <x:c r="M64" s="115" t="n">
        <x:f>J64*I64</x:f>
        <x:v>0</x:v>
      </x:c>
      <x:c r="N64" s="115" t="n">
        <x:f>M64-L64</x:f>
        <x:v>0</x:v>
      </x:c>
      <x:c r="O64" s="115" t="n">
        <x:v>0</x:v>
      </x:c>
      <x:c r="P64" s="119" t="str">
        <x:f>IF(M64=0,"",O64/M64)</x:f>
      </x:c>
      <x:c r="Q64" s="124" t="str">
        <x:v>SEM HISTÓRICO EM 2025</x:v>
      </x:c>
      <x:c r="R64" s="125" t="str">
        <x:v>PRODUÇÃO</x:v>
      </x:c>
      <x:c r="S64" s="125" t="str">
        <x:v>PRODUÇÃO O&amp;M</x:v>
      </x:c>
    </x:row>
    <x:row r="65">
      <x:c r="A65" s="32" t="s">
        <x:v>56</x:v>
      </x:c>
      <x:c r="B65" s="32" t="s">
        <x:v>30</x:v>
      </x:c>
      <x:c r="C65" s="32">
        <x:v>5025300120</x:v>
      </x:c>
      <x:c r="D65" s="38" t="s">
        <x:v>175</x:v>
      </x:c>
      <x:c r="E65" s="38" t="s">
        <x:v>176</x:v>
      </x:c>
      <x:c r="F65" s="39" t="s">
        <x:v>74</x:v>
      </x:c>
      <x:c r="G65" s="108">
        <x:v>50</x:v>
      </x:c>
      <x:c r="H65" s="108">
        <x:v>1660.3306191812651</x:v>
      </x:c>
      <x:c r="I65" s="109">
        <x:f t="shared" si="0"/>
        <x:v>1660.33</x:v>
      </x:c>
      <x:c r="J65" s="110" t="n">
        <x:v>1</x:v>
      </x:c>
      <x:c r="K65" s="110" t="n">
        <x:f>J65-G65</x:f>
        <x:v>-49</x:v>
      </x:c>
      <x:c r="L65" s="115" t="n">
        <x:f>G65*I65</x:f>
        <x:v>83016.5</x:v>
      </x:c>
      <x:c r="M65" s="115" t="n">
        <x:f>J65*I65</x:f>
        <x:v>1660.33</x:v>
      </x:c>
      <x:c r="N65" s="115" t="n">
        <x:f>M65-L65</x:f>
        <x:v>-81356.17</x:v>
      </x:c>
      <x:c r="O65" s="115" t="n">
        <x:v>6432.47</x:v>
      </x:c>
      <x:c r="P65" s="119" t="n">
        <x:f>IF(M65=0,"",O65/M65)</x:f>
        <x:v>3.8742117530852305</x:v>
      </x:c>
      <x:c r="Q65" s="124" t="str">
        <x:v>VOLUME EQTL MAIOR</x:v>
      </x:c>
      <x:c r="R65" s="125" t="str">
        <x:v>PRODUÇÃO</x:v>
      </x:c>
      <x:c r="S65" s="125" t="str">
        <x:v>PRODUÇÃO O&amp;M</x:v>
      </x:c>
    </x:row>
    <x:row r="66">
      <x:c r="A66" s="32" t="s">
        <x:v>56</x:v>
      </x:c>
      <x:c r="B66" s="32" t="s">
        <x:v>30</x:v>
      </x:c>
      <x:c r="C66" s="32">
        <x:v>5025300121</x:v>
      </x:c>
      <x:c r="D66" s="38" t="s">
        <x:v>177</x:v>
      </x:c>
      <x:c r="E66" s="38" t="s">
        <x:v>178</x:v>
      </x:c>
      <x:c r="F66" s="39" t="s">
        <x:v>74</x:v>
      </x:c>
      <x:c r="G66" s="108">
        <x:v>332</x:v>
      </x:c>
      <x:c r="H66" s="108">
        <x:v>1101.9358388565076</x:v>
      </x:c>
      <x:c r="I66" s="109">
        <x:f t="shared" si="0"/>
        <x:v>1101.94</x:v>
      </x:c>
      <x:c r="J66" s="110" t="n">
        <x:v>0</x:v>
      </x:c>
      <x:c r="K66" s="110" t="n">
        <x:f>J66-G66</x:f>
        <x:v>-332</x:v>
      </x:c>
      <x:c r="L66" s="115" t="n">
        <x:f>G66*I66</x:f>
        <x:v>365844.08</x:v>
      </x:c>
      <x:c r="M66" s="115" t="n">
        <x:f>J66*I66</x:f>
        <x:v>0</x:v>
      </x:c>
      <x:c r="N66" s="115" t="n">
        <x:f>M66-L66</x:f>
        <x:v>-365844.08</x:v>
      </x:c>
      <x:c r="O66" s="115" t="n">
        <x:v>0</x:v>
      </x:c>
      <x:c r="P66" s="119" t="str">
        <x:f>IF(M66=0,"",O66/M66)</x:f>
      </x:c>
      <x:c r="Q66" s="124" t="str">
        <x:v>SEM HISTÓRICO EM 2025</x:v>
      </x:c>
      <x:c r="R66" s="125" t="str">
        <x:v>PRODUÇÃO</x:v>
      </x:c>
      <x:c r="S66" s="125" t="str">
        <x:v>PRODUÇÃO O&amp;M</x:v>
      </x:c>
    </x:row>
    <x:row r="67">
      <x:c r="A67" s="32" t="s">
        <x:v>56</x:v>
      </x:c>
      <x:c r="B67" s="32" t="s">
        <x:v>30</x:v>
      </x:c>
      <x:c r="C67" s="32">
        <x:v>5025300122</x:v>
      </x:c>
      <x:c r="D67" s="38" t="s">
        <x:v>179</x:v>
      </x:c>
      <x:c r="E67" s="38" t="s">
        <x:v>180</x:v>
      </x:c>
      <x:c r="F67" s="39" t="s">
        <x:v>59</x:v>
      </x:c>
      <x:c r="G67" s="108">
        <x:v>50</x:v>
      </x:c>
      <x:c r="H67" s="108">
        <x:v>6000.3778089134985</x:v>
      </x:c>
      <x:c r="I67" s="109">
        <x:f t="shared" si="0"/>
        <x:v>6000.38</x:v>
      </x:c>
      <x:c r="J67" s="110" t="n">
        <x:v>190</x:v>
      </x:c>
      <x:c r="K67" s="110" t="n">
        <x:f>J67-G67</x:f>
        <x:v>140</x:v>
      </x:c>
      <x:c r="L67" s="115" t="n">
        <x:f>G67*I67</x:f>
        <x:v>300019</x:v>
      </x:c>
      <x:c r="M67" s="115" t="n">
        <x:f>J67*I67</x:f>
        <x:v>1140072.2</x:v>
      </x:c>
      <x:c r="N67" s="115" t="n">
        <x:f>M67-L67</x:f>
        <x:v>840053.2</x:v>
      </x:c>
      <x:c r="O67" s="115" t="n">
        <x:v>872269.59</x:v>
      </x:c>
      <x:c r="P67" s="119" t="n">
        <x:f>IF(M67=0,"",O67/M67)</x:f>
        <x:v>0.7651003068051304</x:v>
      </x:c>
      <x:c r="Q67" s="124" t="str">
        <x:v>VOLUME SETUP MAIOR</x:v>
      </x:c>
      <x:c r="R67" s="125" t="str">
        <x:v>PRODUÇÃO</x:v>
      </x:c>
      <x:c r="S67" s="125" t="str">
        <x:v>PRODUÇÃO O&amp;M</x:v>
      </x:c>
    </x:row>
    <x:row r="68">
      <x:c r="A68" s="32" t="s">
        <x:v>56</x:v>
      </x:c>
      <x:c r="B68" s="32" t="s">
        <x:v>30</x:v>
      </x:c>
      <x:c r="C68" s="32">
        <x:v>5025300123</x:v>
      </x:c>
      <x:c r="D68" s="38" t="s">
        <x:v>181</x:v>
      </x:c>
      <x:c r="E68" s="38" t="s">
        <x:v>182</x:v>
      </x:c>
      <x:c r="F68" s="39" t="s">
        <x:v>59</x:v>
      </x:c>
      <x:c r="G68" s="108">
        <x:v>42.666666666666664</x:v>
      </x:c>
      <x:c r="H68" s="108">
        <x:v>3757.202920438453</x:v>
      </x:c>
      <x:c r="I68" s="109">
        <x:f t="shared" si="0"/>
        <x:v>3757.2</x:v>
      </x:c>
      <x:c r="J68" s="110" t="n">
        <x:v>96</x:v>
      </x:c>
      <x:c r="K68" s="110" t="n">
        <x:f>J68-G68</x:f>
        <x:v>53.333333333333336</x:v>
      </x:c>
      <x:c r="L68" s="115" t="n">
        <x:f>G68*I68</x:f>
        <x:v>160307.19999999998</x:v>
      </x:c>
      <x:c r="M68" s="115" t="n">
        <x:f>J68*I68</x:f>
        <x:v>360691.19999999995</x:v>
      </x:c>
      <x:c r="N68" s="115" t="n">
        <x:f>M68-L68</x:f>
        <x:v>200383.99999999997</x:v>
      </x:c>
      <x:c r="O68" s="115" t="n">
        <x:v>189213</x:v>
      </x:c>
      <x:c r="P68" s="119" t="n">
        <x:f>IF(M68=0,"",O68/M68)</x:f>
        <x:v>0.5245844644948366</x:v>
      </x:c>
      <x:c r="Q68" s="124" t="str">
        <x:v>VOLUME SETUP MAIOR</x:v>
      </x:c>
      <x:c r="R68" s="125" t="str">
        <x:v>PRODUÇÃO</x:v>
      </x:c>
      <x:c r="S68" s="125" t="str">
        <x:v>PRODUÇÃO O&amp;M</x:v>
      </x:c>
    </x:row>
    <x:row r="69">
      <x:c r="A69" s="32" t="s">
        <x:v>56</x:v>
      </x:c>
      <x:c r="B69" s="32" t="s">
        <x:v>30</x:v>
      </x:c>
      <x:c r="C69" s="32">
        <x:v>5023000155</x:v>
      </x:c>
      <x:c r="D69" s="38" t="s">
        <x:v>183</x:v>
      </x:c>
      <x:c r="E69" s="38" t="s">
        <x:v>184</x:v>
      </x:c>
      <x:c r="F69" s="39" t="s">
        <x:v>59</x:v>
      </x:c>
      <x:c r="G69" s="108">
        <x:v>0</x:v>
      </x:c>
      <x:c r="H69" s="108">
        <x:v>1971.732981372732</x:v>
      </x:c>
      <x:c r="I69" s="109">
        <x:f t="shared" si="0"/>
        <x:v>1971.73</x:v>
      </x:c>
      <x:c r="J69" s="110" t="n">
        <x:v>0</x:v>
      </x:c>
      <x:c r="K69" s="110" t="n">
        <x:f>J69-G69</x:f>
        <x:v>0</x:v>
      </x:c>
      <x:c r="L69" s="115" t="n">
        <x:f>G69*I69</x:f>
        <x:v>0</x:v>
      </x:c>
      <x:c r="M69" s="115" t="n">
        <x:f>J69*I69</x:f>
        <x:v>0</x:v>
      </x:c>
      <x:c r="N69" s="115" t="n">
        <x:f>M69-L69</x:f>
        <x:v>0</x:v>
      </x:c>
      <x:c r="O69" s="115" t="n">
        <x:v>0</x:v>
      </x:c>
      <x:c r="P69" s="119" t="str">
        <x:f>IF(M69=0,"",O69/M69)</x:f>
      </x:c>
      <x:c r="Q69" s="124" t="str">
        <x:v>SEM HISTÓRICO EM 2025</x:v>
      </x:c>
      <x:c r="R69" s="125" t="str">
        <x:v>PRODUÇÃO</x:v>
      </x:c>
      <x:c r="S69" s="125" t="str">
        <x:v>PRODUÇÃO O&amp;M</x:v>
      </x:c>
    </x:row>
    <x:row r="70">
      <x:c r="A70" s="32" t="s">
        <x:v>56</x:v>
      </x:c>
      <x:c r="B70" s="32" t="s">
        <x:v>30</x:v>
      </x:c>
      <x:c r="C70" s="32">
        <x:v>5023000156</x:v>
      </x:c>
      <x:c r="D70" s="38" t="s">
        <x:v>185</x:v>
      </x:c>
      <x:c r="E70" s="38" t="s">
        <x:v>186</x:v>
      </x:c>
      <x:c r="F70" s="39" t="s">
        <x:v>59</x:v>
      </x:c>
      <x:c r="G70" s="108">
        <x:v>0</x:v>
      </x:c>
      <x:c r="H70" s="108">
        <x:v>1432.792633130852</x:v>
      </x:c>
      <x:c r="I70" s="109">
        <x:f t="shared" si="0"/>
        <x:v>1432.79</x:v>
      </x:c>
      <x:c r="J70" s="110" t="n">
        <x:v>0</x:v>
      </x:c>
      <x:c r="K70" s="110" t="n">
        <x:f>J70-G70</x:f>
        <x:v>0</x:v>
      </x:c>
      <x:c r="L70" s="115" t="n">
        <x:f>G70*I70</x:f>
        <x:v>0</x:v>
      </x:c>
      <x:c r="M70" s="115" t="n">
        <x:f>J70*I70</x:f>
        <x:v>0</x:v>
      </x:c>
      <x:c r="N70" s="115" t="n">
        <x:f>M70-L70</x:f>
        <x:v>0</x:v>
      </x:c>
      <x:c r="O70" s="115" t="n">
        <x:v>0</x:v>
      </x:c>
      <x:c r="P70" s="119" t="str">
        <x:f>IF(M70=0,"",O70/M70)</x:f>
      </x:c>
      <x:c r="Q70" s="124" t="str">
        <x:v>SEM HISTÓRICO EM 2025</x:v>
      </x:c>
      <x:c r="R70" s="125" t="str">
        <x:v>PRODUÇÃO</x:v>
      </x:c>
      <x:c r="S70" s="125" t="str">
        <x:v>PRODUÇÃO O&amp;M</x:v>
      </x:c>
    </x:row>
    <x:row r="71">
      <x:c r="A71" s="32" t="s">
        <x:v>56</x:v>
      </x:c>
      <x:c r="B71" s="32" t="s">
        <x:v>30</x:v>
      </x:c>
      <x:c r="C71" s="32">
        <x:v>5023000157</x:v>
      </x:c>
      <x:c r="D71" s="38" t="s">
        <x:v>187</x:v>
      </x:c>
      <x:c r="E71" s="38" t="s">
        <x:v>188</x:v>
      </x:c>
      <x:c r="F71" s="39" t="s">
        <x:v>59</x:v>
      </x:c>
      <x:c r="G71" s="108">
        <x:v>0</x:v>
      </x:c>
      <x:c r="H71" s="108">
        <x:v>4600.7102898697085</x:v>
      </x:c>
      <x:c r="I71" s="109" t="n">
        <x:f t="shared" ref="I71:I134" si="1">ROUND(H71*$E$3,2)</x:f>
        <x:v>4600.71</x:v>
      </x:c>
      <x:c r="J71" s="110" t="n">
        <x:v>0</x:v>
      </x:c>
      <x:c r="K71" s="110" t="n">
        <x:f>J71-G71</x:f>
        <x:v>0</x:v>
      </x:c>
      <x:c r="L71" s="115" t="n">
        <x:f>G71*I71</x:f>
        <x:v>0</x:v>
      </x:c>
      <x:c r="M71" s="115" t="n">
        <x:f>J71*I71</x:f>
        <x:v>0</x:v>
      </x:c>
      <x:c r="N71" s="115" t="n">
        <x:f>M71-L71</x:f>
        <x:v>0</x:v>
      </x:c>
      <x:c r="O71" s="115" t="n">
        <x:v>0</x:v>
      </x:c>
      <x:c r="P71" s="119" t="str">
        <x:f>IF(M71=0,"",O71/M71)</x:f>
      </x:c>
      <x:c r="Q71" s="124" t="str">
        <x:v>SEM HISTÓRICO EM 2025</x:v>
      </x:c>
      <x:c r="R71" s="125" t="str">
        <x:v>PRODUÇÃO</x:v>
      </x:c>
      <x:c r="S71" s="125" t="str">
        <x:v>PRODUÇÃO O&amp;M</x:v>
      </x:c>
    </x:row>
    <x:row r="72">
      <x:c r="A72" s="32" t="s">
        <x:v>56</x:v>
      </x:c>
      <x:c r="B72" s="32" t="s">
        <x:v>30</x:v>
      </x:c>
      <x:c r="C72" s="32">
        <x:v>5023000158</x:v>
      </x:c>
      <x:c r="D72" s="38" t="s">
        <x:v>189</x:v>
      </x:c>
      <x:c r="E72" s="38" t="s">
        <x:v>190</x:v>
      </x:c>
      <x:c r="F72" s="39" t="s">
        <x:v>59</x:v>
      </x:c>
      <x:c r="G72" s="108">
        <x:v>0</x:v>
      </x:c>
      <x:c r="H72" s="108">
        <x:v>2760.426173921825</x:v>
      </x:c>
      <x:c r="I72" s="109">
        <x:f t="shared" si="1"/>
        <x:v>2760.43</x:v>
      </x:c>
      <x:c r="J72" s="110" t="n">
        <x:v>0</x:v>
      </x:c>
      <x:c r="K72" s="110" t="n">
        <x:f>J72-G72</x:f>
        <x:v>0</x:v>
      </x:c>
      <x:c r="L72" s="115" t="n">
        <x:f>G72*I72</x:f>
        <x:v>0</x:v>
      </x:c>
      <x:c r="M72" s="115" t="n">
        <x:f>J72*I72</x:f>
        <x:v>0</x:v>
      </x:c>
      <x:c r="N72" s="115" t="n">
        <x:f>M72-L72</x:f>
        <x:v>0</x:v>
      </x:c>
      <x:c r="O72" s="115" t="n">
        <x:v>0</x:v>
      </x:c>
      <x:c r="P72" s="119" t="str">
        <x:f>IF(M72=0,"",O72/M72)</x:f>
      </x:c>
      <x:c r="Q72" s="124" t="str">
        <x:v>SEM HISTÓRICO EM 2025</x:v>
      </x:c>
      <x:c r="R72" s="125" t="str">
        <x:v>PRODUÇÃO</x:v>
      </x:c>
      <x:c r="S72" s="125" t="str">
        <x:v>PRODUÇÃO O&amp;M</x:v>
      </x:c>
    </x:row>
    <x:row r="73">
      <x:c r="A73" s="32" t="s">
        <x:v>56</x:v>
      </x:c>
      <x:c r="B73" s="32" t="s">
        <x:v>30</x:v>
      </x:c>
      <x:c r="C73" s="32">
        <x:v>5025300124</x:v>
      </x:c>
      <x:c r="D73" s="38" t="s">
        <x:v>191</x:v>
      </x:c>
      <x:c r="E73" s="38" t="s">
        <x:v>192</x:v>
      </x:c>
      <x:c r="F73" s="39" t="s">
        <x:v>74</x:v>
      </x:c>
      <x:c r="G73" s="108">
        <x:v>216</x:v>
      </x:c>
      <x:c r="H73" s="108">
        <x:v>2342.5502307362308</x:v>
      </x:c>
      <x:c r="I73" s="109">
        <x:f t="shared" si="1"/>
        <x:v>2342.5500000000002</x:v>
      </x:c>
      <x:c r="J73" s="110" t="n">
        <x:v>29</x:v>
      </x:c>
      <x:c r="K73" s="110" t="n">
        <x:f>J73-G73</x:f>
        <x:v>-187</x:v>
      </x:c>
      <x:c r="L73" s="115" t="n">
        <x:f>G73*I73</x:f>
        <x:v>505990.80000000005</x:v>
      </x:c>
      <x:c r="M73" s="115" t="n">
        <x:f>J73*I73</x:f>
        <x:v>67933.95000000001</x:v>
      </x:c>
      <x:c r="N73" s="115" t="n">
        <x:f>M73-L73</x:f>
        <x:v>-438056.85000000003</x:v>
      </x:c>
      <x:c r="O73" s="115" t="n">
        <x:v>275915.24</x:v>
      </x:c>
      <x:c r="P73" s="119" t="n">
        <x:f>IF(M73=0,"",O73/M73)</x:f>
        <x:v>4.061522110814989</x:v>
      </x:c>
      <x:c r="Q73" s="124" t="str">
        <x:v>VOLUME EQTL MAIOR</x:v>
      </x:c>
      <x:c r="R73" s="125" t="str">
        <x:v>PRODUÇÃO</x:v>
      </x:c>
      <x:c r="S73" s="125" t="str">
        <x:v>PRODUÇÃO O&amp;M</x:v>
      </x:c>
    </x:row>
    <x:row r="74">
      <x:c r="A74" s="32" t="s">
        <x:v>56</x:v>
      </x:c>
      <x:c r="B74" s="32" t="s">
        <x:v>30</x:v>
      </x:c>
      <x:c r="C74" s="32">
        <x:v>5025300125</x:v>
      </x:c>
      <x:c r="D74" s="38" t="s">
        <x:v>193</x:v>
      </x:c>
      <x:c r="E74" s="38" t="s">
        <x:v>194</x:v>
      </x:c>
      <x:c r="F74" s="39" t="s">
        <x:v>74</x:v>
      </x:c>
      <x:c r="G74" s="108">
        <x:v>25</x:v>
      </x:c>
      <x:c r="H74" s="108">
        <x:v>1292.5366937225383</x:v>
      </x:c>
      <x:c r="I74" s="109">
        <x:f t="shared" si="1"/>
        <x:v>1292.54</x:v>
      </x:c>
      <x:c r="J74" s="110" t="n">
        <x:v>11</x:v>
      </x:c>
      <x:c r="K74" s="110" t="n">
        <x:f>J74-G74</x:f>
        <x:v>-14</x:v>
      </x:c>
      <x:c r="L74" s="115" t="n">
        <x:f>G74*I74</x:f>
        <x:v>32313.5</x:v>
      </x:c>
      <x:c r="M74" s="115" t="n">
        <x:f>J74*I74</x:f>
        <x:v>14217.939999999999</x:v>
      </x:c>
      <x:c r="N74" s="115" t="n">
        <x:f>M74-L74</x:f>
        <x:v>-18095.56</x:v>
      </x:c>
      <x:c r="O74" s="115" t="n">
        <x:v>45918.04</x:v>
      </x:c>
      <x:c r="P74" s="119" t="n">
        <x:f>IF(M74=0,"",O74/M74)</x:f>
        <x:v>3.2295845952367226</x:v>
      </x:c>
      <x:c r="Q74" s="124" t="str">
        <x:v>VOLUME EQTL MAIOR</x:v>
      </x:c>
      <x:c r="R74" s="125" t="str">
        <x:v>PRODUÇÃO</x:v>
      </x:c>
      <x:c r="S74" s="125" t="str">
        <x:v>PRODUÇÃO O&amp;M</x:v>
      </x:c>
    </x:row>
    <x:row r="75">
      <x:c r="A75" s="32" t="s">
        <x:v>56</x:v>
      </x:c>
      <x:c r="B75" s="32" t="s">
        <x:v>30</x:v>
      </x:c>
      <x:c r="C75" s="32">
        <x:v>5023000188</x:v>
      </x:c>
      <x:c r="D75" s="38" t="s">
        <x:v>195</x:v>
      </x:c>
      <x:c r="E75" s="38" t="s">
        <x:v>196</x:v>
      </x:c>
      <x:c r="F75" s="39" t="s">
        <x:v>74</x:v>
      </x:c>
      <x:c r="G75" s="108">
        <x:v>0</x:v>
      </x:c>
      <x:c r="H75" s="108">
        <x:v>1511.6619523857612</x:v>
      </x:c>
      <x:c r="I75" s="109">
        <x:f t="shared" si="1"/>
        <x:v>1511.66</x:v>
      </x:c>
      <x:c r="J75" s="110" t="n">
        <x:v>0</x:v>
      </x:c>
      <x:c r="K75" s="110" t="n">
        <x:f>J75-G75</x:f>
        <x:v>0</x:v>
      </x:c>
      <x:c r="L75" s="115" t="n">
        <x:f>G75*I75</x:f>
        <x:v>0</x:v>
      </x:c>
      <x:c r="M75" s="115" t="n">
        <x:f>J75*I75</x:f>
        <x:v>0</x:v>
      </x:c>
      <x:c r="N75" s="115" t="n">
        <x:f>M75-L75</x:f>
        <x:v>0</x:v>
      </x:c>
      <x:c r="O75" s="115" t="n">
        <x:v>0</x:v>
      </x:c>
      <x:c r="P75" s="119" t="str">
        <x:f>IF(M75=0,"",O75/M75)</x:f>
      </x:c>
      <x:c r="Q75" s="124" t="str">
        <x:v>SEM HISTÓRICO EM 2025</x:v>
      </x:c>
      <x:c r="R75" s="125" t="str">
        <x:v>PRODUÇÃO</x:v>
      </x:c>
      <x:c r="S75" s="125" t="str">
        <x:v>PRODUÇÃO O&amp;M</x:v>
      </x:c>
    </x:row>
    <x:row r="76">
      <x:c r="A76" s="32" t="s">
        <x:v>56</x:v>
      </x:c>
      <x:c r="B76" s="32" t="s">
        <x:v>30</x:v>
      </x:c>
      <x:c r="C76" s="32">
        <x:v>5023000187</x:v>
      </x:c>
      <x:c r="D76" s="38" t="s">
        <x:v>197</x:v>
      </x:c>
      <x:c r="E76" s="38" t="s">
        <x:v>198</x:v>
      </x:c>
      <x:c r="F76" s="39" t="s">
        <x:v>74</x:v>
      </x:c>
      <x:c r="G76" s="108">
        <x:v>0</x:v>
      </x:c>
      <x:c r="H76" s="108">
        <x:v>1183.0397888236394</x:v>
      </x:c>
      <x:c r="I76" s="109">
        <x:f t="shared" si="1"/>
        <x:v>1183.04</x:v>
      </x:c>
      <x:c r="J76" s="110" t="n">
        <x:v>0</x:v>
      </x:c>
      <x:c r="K76" s="110" t="n">
        <x:f>J76-G76</x:f>
        <x:v>0</x:v>
      </x:c>
      <x:c r="L76" s="115" t="n">
        <x:f>G76*I76</x:f>
        <x:v>0</x:v>
      </x:c>
      <x:c r="M76" s="115" t="n">
        <x:f>J76*I76</x:f>
        <x:v>0</x:v>
      </x:c>
      <x:c r="N76" s="115" t="n">
        <x:f>M76-L76</x:f>
        <x:v>0</x:v>
      </x:c>
      <x:c r="O76" s="115" t="n">
        <x:v>0</x:v>
      </x:c>
      <x:c r="P76" s="119" t="str">
        <x:f>IF(M76=0,"",O76/M76)</x:f>
      </x:c>
      <x:c r="Q76" s="124" t="str">
        <x:v>SEM HISTÓRICO EM 2025</x:v>
      </x:c>
      <x:c r="R76" s="125" t="str">
        <x:v>PRODUÇÃO</x:v>
      </x:c>
      <x:c r="S76" s="125" t="str">
        <x:v>PRODUÇÃO O&amp;M</x:v>
      </x:c>
    </x:row>
    <x:row r="77">
      <x:c r="A77" s="32" t="s">
        <x:v>56</x:v>
      </x:c>
      <x:c r="B77" s="32" t="s">
        <x:v>30</x:v>
      </x:c>
      <x:c r="C77" s="32">
        <x:v>5025300126</x:v>
      </x:c>
      <x:c r="D77" s="38" t="s">
        <x:v>199</x:v>
      </x:c>
      <x:c r="E77" s="38" t="s">
        <x:v>200</x:v>
      </x:c>
      <x:c r="F77" s="39" t="s">
        <x:v>59</x:v>
      </x:c>
      <x:c r="G77" s="108">
        <x:v>20</x:v>
      </x:c>
      <x:c r="H77" s="108">
        <x:v>7475.8913233074254</x:v>
      </x:c>
      <x:c r="I77" s="109">
        <x:f t="shared" si="1"/>
        <x:v>7475.89</x:v>
      </x:c>
      <x:c r="J77" s="110" t="n">
        <x:v>4</x:v>
      </x:c>
      <x:c r="K77" s="110" t="n">
        <x:f>J77-G77</x:f>
        <x:v>-16</x:v>
      </x:c>
      <x:c r="L77" s="115" t="n">
        <x:f>G77*I77</x:f>
        <x:v>149517.80000000002</x:v>
      </x:c>
      <x:c r="M77" s="115" t="n">
        <x:f>J77*I77</x:f>
        <x:v>29903.56</x:v>
      </x:c>
      <x:c r="N77" s="115" t="n">
        <x:f>M77-L77</x:f>
        <x:v>-119614.24000000002</x:v>
      </x:c>
      <x:c r="O77" s="115" t="n">
        <x:v>45573.91</x:v>
      </x:c>
      <x:c r="P77" s="119" t="n">
        <x:f>IF(M77=0,"",O77/M77)</x:f>
        <x:v>1.524029580424538</x:v>
      </x:c>
      <x:c r="Q77" s="124" t="str">
        <x:v>VOLUME EQTL MAIOR</x:v>
      </x:c>
      <x:c r="R77" s="125" t="str">
        <x:v>PRODUÇÃO</x:v>
      </x:c>
      <x:c r="S77" s="125" t="str">
        <x:v>PRODUÇÃO O&amp;M</x:v>
      </x:c>
    </x:row>
    <x:row r="78">
      <x:c r="A78" s="32" t="s">
        <x:v>56</x:v>
      </x:c>
      <x:c r="B78" s="32" t="s">
        <x:v>30</x:v>
      </x:c>
      <x:c r="C78" s="32">
        <x:v>5023000167</x:v>
      </x:c>
      <x:c r="D78" s="38" t="s">
        <x:v>201</x:v>
      </x:c>
      <x:c r="E78" s="38" t="s">
        <x:v>202</x:v>
      </x:c>
      <x:c r="F78" s="39" t="s">
        <x:v>59</x:v>
      </x:c>
      <x:c r="G78" s="108">
        <x:v>0</x:v>
      </x:c>
      <x:c r="H78" s="108">
        <x:v>5520.85234784365</x:v>
      </x:c>
      <x:c r="I78" s="109">
        <x:f t="shared" si="1"/>
        <x:v>5520.85</x:v>
      </x:c>
      <x:c r="J78" s="110" t="n">
        <x:v>0</x:v>
      </x:c>
      <x:c r="K78" s="110" t="n">
        <x:f>J78-G78</x:f>
        <x:v>0</x:v>
      </x:c>
      <x:c r="L78" s="115" t="n">
        <x:f>G78*I78</x:f>
        <x:v>0</x:v>
      </x:c>
      <x:c r="M78" s="115" t="n">
        <x:f>J78*I78</x:f>
        <x:v>0</x:v>
      </x:c>
      <x:c r="N78" s="115" t="n">
        <x:f>M78-L78</x:f>
        <x:v>0</x:v>
      </x:c>
      <x:c r="O78" s="115" t="n">
        <x:v>0</x:v>
      </x:c>
      <x:c r="P78" s="119" t="str">
        <x:f>IF(M78=0,"",O78/M78)</x:f>
      </x:c>
      <x:c r="Q78" s="124" t="str">
        <x:v>SEM HISTÓRICO EM 2025</x:v>
      </x:c>
      <x:c r="R78" s="125" t="str">
        <x:v>PRODUÇÃO</x:v>
      </x:c>
      <x:c r="S78" s="125" t="str">
        <x:v>PRODUÇÃO O&amp;M</x:v>
      </x:c>
    </x:row>
    <x:row r="79">
      <x:c r="A79" s="32" t="s">
        <x:v>56</x:v>
      </x:c>
      <x:c r="B79" s="32" t="s">
        <x:v>30</x:v>
      </x:c>
      <x:c r="C79" s="32">
        <x:v>5025300127</x:v>
      </x:c>
      <x:c r="D79" s="38" t="s">
        <x:v>203</x:v>
      </x:c>
      <x:c r="E79" s="38" t="s">
        <x:v>204</x:v>
      </x:c>
      <x:c r="F79" s="39" t="s">
        <x:v>59</x:v>
      </x:c>
      <x:c r="G79" s="108">
        <x:v>0</x:v>
      </x:c>
      <x:c r="H79" s="108">
        <x:v>3921.5140022195142</x:v>
      </x:c>
      <x:c r="I79" s="109">
        <x:f t="shared" si="1"/>
        <x:v>3921.51</x:v>
      </x:c>
      <x:c r="J79" s="110" t="n">
        <x:v>2</x:v>
      </x:c>
      <x:c r="K79" s="110" t="n">
        <x:f>J79-G79</x:f>
        <x:v>2</x:v>
      </x:c>
      <x:c r="L79" s="115" t="n">
        <x:f>G79*I79</x:f>
        <x:v>0</x:v>
      </x:c>
      <x:c r="M79" s="115" t="n">
        <x:f>J79*I79</x:f>
        <x:v>7843.02</x:v>
      </x:c>
      <x:c r="N79" s="115" t="n">
        <x:f>M79-L79</x:f>
        <x:v>7843.02</x:v>
      </x:c>
      <x:c r="O79" s="115" t="n">
        <x:v>35974.02</x:v>
      </x:c>
      <x:c r="P79" s="119" t="n">
        <x:f>IF(M79=0,"",O79/M79)</x:f>
        <x:v>4.586756122004023</x:v>
      </x:c>
      <x:c r="Q79" s="124" t="str">
        <x:v>NÃO PREVISTO PELA EQTL</x:v>
      </x:c>
      <x:c r="R79" s="125" t="str">
        <x:v>PRODUÇÃO</x:v>
      </x:c>
      <x:c r="S79" s="125" t="str">
        <x:v>PRODUÇÃO O&amp;M</x:v>
      </x:c>
    </x:row>
    <x:row r="80">
      <x:c r="A80" s="32" t="s">
        <x:v>56</x:v>
      </x:c>
      <x:c r="B80" s="32" t="s">
        <x:v>30</x:v>
      </x:c>
      <x:c r="C80" s="32">
        <x:v>5025300128</x:v>
      </x:c>
      <x:c r="D80" s="38" t="s">
        <x:v>205</x:v>
      </x:c>
      <x:c r="E80" s="38" t="s">
        <x:v>206</x:v>
      </x:c>
      <x:c r="F80" s="39" t="s">
        <x:v>59</x:v>
      </x:c>
      <x:c r="G80" s="108">
        <x:v>0</x:v>
      </x:c>
      <x:c r="H80" s="108">
        <x:v>5336.8239362488612</x:v>
      </x:c>
      <x:c r="I80" s="109">
        <x:f t="shared" si="1"/>
        <x:v>5336.82</x:v>
      </x:c>
      <x:c r="J80" s="110" t="n">
        <x:v>0</x:v>
      </x:c>
      <x:c r="K80" s="110" t="n">
        <x:f>J80-G80</x:f>
        <x:v>0</x:v>
      </x:c>
      <x:c r="L80" s="115" t="n">
        <x:f>G80*I80</x:f>
        <x:v>0</x:v>
      </x:c>
      <x:c r="M80" s="115" t="n">
        <x:f>J80*I80</x:f>
        <x:v>0</x:v>
      </x:c>
      <x:c r="N80" s="115" t="n">
        <x:f>M80-L80</x:f>
        <x:v>0</x:v>
      </x:c>
      <x:c r="O80" s="115" t="n">
        <x:v>0</x:v>
      </x:c>
      <x:c r="P80" s="119" t="str">
        <x:f>IF(M80=0,"",O80/M80)</x:f>
      </x:c>
      <x:c r="Q80" s="124" t="str">
        <x:v>SEM HISTÓRICO EM 2025</x:v>
      </x:c>
      <x:c r="R80" s="125" t="str">
        <x:v>PRODUÇÃO</x:v>
      </x:c>
      <x:c r="S80" s="125" t="str">
        <x:v>PRODUÇÃO O&amp;M</x:v>
      </x:c>
    </x:row>
    <x:row r="81">
      <x:c r="A81" s="32" t="s">
        <x:v>56</x:v>
      </x:c>
      <x:c r="B81" s="32" t="s">
        <x:v>30</x:v>
      </x:c>
      <x:c r="C81" s="32">
        <x:v>5023000168</x:v>
      </x:c>
      <x:c r="D81" s="38" t="s">
        <x:v>207</x:v>
      </x:c>
      <x:c r="E81" s="38" t="s">
        <x:v>208</x:v>
      </x:c>
      <x:c r="F81" s="39" t="s">
        <x:v>59</x:v>
      </x:c>
      <x:c r="G81" s="108">
        <x:v>0</x:v>
      </x:c>
      <x:c r="H81" s="108">
        <x:v>4074.9148281703133</x:v>
      </x:c>
      <x:c r="I81" s="109">
        <x:f t="shared" si="1"/>
        <x:v>4074.91</x:v>
      </x:c>
      <x:c r="J81" s="110" t="n">
        <x:v>0</x:v>
      </x:c>
      <x:c r="K81" s="110" t="n">
        <x:f>J81-G81</x:f>
        <x:v>0</x:v>
      </x:c>
      <x:c r="L81" s="115" t="n">
        <x:f>G81*I81</x:f>
        <x:v>0</x:v>
      </x:c>
      <x:c r="M81" s="115" t="n">
        <x:f>J81*I81</x:f>
        <x:v>0</x:v>
      </x:c>
      <x:c r="N81" s="115" t="n">
        <x:f>M81-L81</x:f>
        <x:v>0</x:v>
      </x:c>
      <x:c r="O81" s="115" t="n">
        <x:v>0</x:v>
      </x:c>
      <x:c r="P81" s="119" t="str">
        <x:f>IF(M81=0,"",O81/M81)</x:f>
      </x:c>
      <x:c r="Q81" s="124" t="str">
        <x:v>SEM HISTÓRICO EM 2025</x:v>
      </x:c>
      <x:c r="R81" s="125" t="str">
        <x:v>PRODUÇÃO</x:v>
      </x:c>
      <x:c r="S81" s="125" t="str">
        <x:v>PRODUÇÃO O&amp;M</x:v>
      </x:c>
    </x:row>
    <x:row r="82">
      <x:c r="A82" s="32" t="s">
        <x:v>56</x:v>
      </x:c>
      <x:c r="B82" s="32" t="s">
        <x:v>30</x:v>
      </x:c>
      <x:c r="C82" s="32">
        <x:v>5033000313</x:v>
      </x:c>
      <x:c r="D82" s="38" t="s">
        <x:v>209</x:v>
      </x:c>
      <x:c r="E82" s="38" t="s">
        <x:v>210</x:v>
      </x:c>
      <x:c r="F82" s="39" t="s">
        <x:v>59</x:v>
      </x:c>
      <x:c r="G82" s="108">
        <x:v>0</x:v>
      </x:c>
      <x:c r="H82" s="108">
        <x:v>2891.8750393466739</x:v>
      </x:c>
      <x:c r="I82" s="109">
        <x:f t="shared" si="1"/>
        <x:v>2891.88</x:v>
      </x:c>
      <x:c r="J82" s="110" t="n">
        <x:v>0</x:v>
      </x:c>
      <x:c r="K82" s="110" t="n">
        <x:f>J82-G82</x:f>
        <x:v>0</x:v>
      </x:c>
      <x:c r="L82" s="115" t="n">
        <x:f>G82*I82</x:f>
        <x:v>0</x:v>
      </x:c>
      <x:c r="M82" s="115" t="n">
        <x:f>J82*I82</x:f>
        <x:v>0</x:v>
      </x:c>
      <x:c r="N82" s="115" t="n">
        <x:f>M82-L82</x:f>
        <x:v>0</x:v>
      </x:c>
      <x:c r="O82" s="115" t="n">
        <x:v>0</x:v>
      </x:c>
      <x:c r="P82" s="119" t="str">
        <x:f>IF(M82=0,"",O82/M82)</x:f>
      </x:c>
      <x:c r="Q82" s="124" t="str">
        <x:v>SEM HISTÓRICO EM 2025</x:v>
      </x:c>
      <x:c r="R82" s="125" t="str">
        <x:v>PRODUÇÃO</x:v>
      </x:c>
      <x:c r="S82" s="125" t="str">
        <x:v>PRODUÇÃO O&amp;M</x:v>
      </x:c>
    </x:row>
    <x:row r="83">
      <x:c r="A83" s="32" t="s">
        <x:v>56</x:v>
      </x:c>
      <x:c r="B83" s="32" t="s">
        <x:v>30</x:v>
      </x:c>
      <x:c r="C83" s="32">
        <x:v>5023000159</x:v>
      </x:c>
      <x:c r="D83" s="38" t="s">
        <x:v>211</x:v>
      </x:c>
      <x:c r="E83" s="38" t="s">
        <x:v>212</x:v>
      </x:c>
      <x:c r="F83" s="39" t="s">
        <x:v>59</x:v>
      </x:c>
      <x:c r="G83" s="108">
        <x:v>0</x:v>
      </x:c>
      <x:c r="H83" s="108">
        <x:v>3680.5682318957661</x:v>
      </x:c>
      <x:c r="I83" s="109">
        <x:f t="shared" si="1"/>
        <x:v>3680.57</x:v>
      </x:c>
      <x:c r="J83" s="110" t="n">
        <x:v>0</x:v>
      </x:c>
      <x:c r="K83" s="110" t="n">
        <x:f>J83-G83</x:f>
        <x:v>0</x:v>
      </x:c>
      <x:c r="L83" s="115" t="n">
        <x:f>G83*I83</x:f>
        <x:v>0</x:v>
      </x:c>
      <x:c r="M83" s="115" t="n">
        <x:f>J83*I83</x:f>
        <x:v>0</x:v>
      </x:c>
      <x:c r="N83" s="115" t="n">
        <x:f>M83-L83</x:f>
        <x:v>0</x:v>
      </x:c>
      <x:c r="O83" s="115" t="n">
        <x:v>0</x:v>
      </x:c>
      <x:c r="P83" s="119" t="str">
        <x:f>IF(M83=0,"",O83/M83)</x:f>
      </x:c>
      <x:c r="Q83" s="124" t="str">
        <x:v>SEM HISTÓRICO EM 2025</x:v>
      </x:c>
      <x:c r="R83" s="125" t="str">
        <x:v>PRODUÇÃO</x:v>
      </x:c>
      <x:c r="S83" s="125" t="str">
        <x:v>PRODUÇÃO O&amp;M</x:v>
      </x:c>
    </x:row>
    <x:row r="84">
      <x:c r="A84" s="32" t="s">
        <x:v>56</x:v>
      </x:c>
      <x:c r="B84" s="32" t="s">
        <x:v>30</x:v>
      </x:c>
      <x:c r="C84" s="32">
        <x:v>5023000160</x:v>
      </x:c>
      <x:c r="D84" s="38" t="s">
        <x:v>213</x:v>
      </x:c>
      <x:c r="E84" s="38" t="s">
        <x:v>214</x:v>
      </x:c>
      <x:c r="F84" s="39" t="s">
        <x:v>59</x:v>
      </x:c>
      <x:c r="G84" s="108">
        <x:v>0</x:v>
      </x:c>
      <x:c r="H84" s="108">
        <x:v>2234.6307122224298</x:v>
      </x:c>
      <x:c r="I84" s="109">
        <x:f t="shared" si="1"/>
        <x:v>2234.63</x:v>
      </x:c>
      <x:c r="J84" s="110" t="n">
        <x:v>0</x:v>
      </x:c>
      <x:c r="K84" s="110" t="n">
        <x:f>J84-G84</x:f>
        <x:v>0</x:v>
      </x:c>
      <x:c r="L84" s="115" t="n">
        <x:f>G84*I84</x:f>
        <x:v>0</x:v>
      </x:c>
      <x:c r="M84" s="115" t="n">
        <x:f>J84*I84</x:f>
        <x:v>0</x:v>
      </x:c>
      <x:c r="N84" s="115" t="n">
        <x:f>M84-L84</x:f>
        <x:v>0</x:v>
      </x:c>
      <x:c r="O84" s="115" t="n">
        <x:v>0</x:v>
      </x:c>
      <x:c r="P84" s="119" t="str">
        <x:f>IF(M84=0,"",O84/M84)</x:f>
      </x:c>
      <x:c r="Q84" s="124" t="str">
        <x:v>SEM HISTÓRICO EM 2025</x:v>
      </x:c>
      <x:c r="R84" s="125" t="str">
        <x:v>PRODUÇÃO</x:v>
      </x:c>
      <x:c r="S84" s="125" t="str">
        <x:v>PRODUÇÃO O&amp;M</x:v>
      </x:c>
    </x:row>
    <x:row r="85">
      <x:c r="A85" s="32" t="s">
        <x:v>56</x:v>
      </x:c>
      <x:c r="B85" s="32" t="s">
        <x:v>30</x:v>
      </x:c>
      <x:c r="C85" s="32">
        <x:v>5025300129</x:v>
      </x:c>
      <x:c r="D85" s="38" t="s">
        <x:v>215</x:v>
      </x:c>
      <x:c r="E85" s="38" t="s">
        <x:v>216</x:v>
      </x:c>
      <x:c r="F85" s="39" t="s">
        <x:v>74</x:v>
      </x:c>
      <x:c r="G85" s="108">
        <x:v>0</x:v>
      </x:c>
      <x:c r="H85" s="108">
        <x:v>511.20463763723706</x:v>
      </x:c>
      <x:c r="I85" s="109">
        <x:f t="shared" si="1"/>
        <x:v>511.2</x:v>
      </x:c>
      <x:c r="J85" s="110" t="n">
        <x:v>0</x:v>
      </x:c>
      <x:c r="K85" s="110" t="n">
        <x:f>J85-G85</x:f>
        <x:v>0</x:v>
      </x:c>
      <x:c r="L85" s="115" t="n">
        <x:f>G85*I85</x:f>
        <x:v>0</x:v>
      </x:c>
      <x:c r="M85" s="115" t="n">
        <x:f>J85*I85</x:f>
        <x:v>0</x:v>
      </x:c>
      <x:c r="N85" s="115" t="n">
        <x:f>M85-L85</x:f>
        <x:v>0</x:v>
      </x:c>
      <x:c r="O85" s="115" t="n">
        <x:v>0</x:v>
      </x:c>
      <x:c r="P85" s="119" t="str">
        <x:f>IF(M85=0,"",O85/M85)</x:f>
      </x:c>
      <x:c r="Q85" s="124" t="str">
        <x:v>SEM HISTÓRICO EM 2025</x:v>
      </x:c>
      <x:c r="R85" s="125" t="str">
        <x:v>PRODUÇÃO</x:v>
      </x:c>
      <x:c r="S85" s="125" t="str">
        <x:v>PRODUÇÃO O&amp;M</x:v>
      </x:c>
    </x:row>
    <x:row r="86">
      <x:c r="A86" s="32" t="s">
        <x:v>56</x:v>
      </x:c>
      <x:c r="B86" s="32" t="s">
        <x:v>30</x:v>
      </x:c>
      <x:c r="C86" s="32">
        <x:v>5025300130</x:v>
      </x:c>
      <x:c r="D86" s="38" t="s">
        <x:v>217</x:v>
      </x:c>
      <x:c r="E86" s="38" t="s">
        <x:v>218</x:v>
      </x:c>
      <x:c r="F86" s="39" t="s">
        <x:v>74</x:v>
      </x:c>
      <x:c r="G86" s="108">
        <x:v>0</x:v>
      </x:c>
      <x:c r="H86" s="108">
        <x:v>268.94437865924067</x:v>
      </x:c>
      <x:c r="I86" s="109">
        <x:f t="shared" si="1"/>
        <x:v>268.94</x:v>
      </x:c>
      <x:c r="J86" s="110" t="n">
        <x:v>0</x:v>
      </x:c>
      <x:c r="K86" s="110" t="n">
        <x:f>J86-G86</x:f>
        <x:v>0</x:v>
      </x:c>
      <x:c r="L86" s="115" t="n">
        <x:f>G86*I86</x:f>
        <x:v>0</x:v>
      </x:c>
      <x:c r="M86" s="115" t="n">
        <x:f>J86*I86</x:f>
        <x:v>0</x:v>
      </x:c>
      <x:c r="N86" s="115" t="n">
        <x:f>M86-L86</x:f>
        <x:v>0</x:v>
      </x:c>
      <x:c r="O86" s="115" t="n">
        <x:v>0</x:v>
      </x:c>
      <x:c r="P86" s="119" t="str">
        <x:f>IF(M86=0,"",O86/M86)</x:f>
      </x:c>
      <x:c r="Q86" s="124" t="str">
        <x:v>SEM HISTÓRICO EM 2025</x:v>
      </x:c>
      <x:c r="R86" s="125" t="str">
        <x:v>PRODUÇÃO</x:v>
      </x:c>
      <x:c r="S86" s="125" t="str">
        <x:v>PRODUÇÃO O&amp;M</x:v>
      </x:c>
    </x:row>
    <x:row r="87">
      <x:c r="A87" s="32" t="s">
        <x:v>56</x:v>
      </x:c>
      <x:c r="B87" s="32" t="s">
        <x:v>30</x:v>
      </x:c>
      <x:c r="C87" s="32">
        <x:v>5025300131</x:v>
      </x:c>
      <x:c r="D87" s="38" t="s">
        <x:v>219</x:v>
      </x:c>
      <x:c r="E87" s="38" t="s">
        <x:v>220</x:v>
      </x:c>
      <x:c r="F87" s="39" t="s">
        <x:v>59</x:v>
      </x:c>
      <x:c r="G87" s="108">
        <x:v>0</x:v>
      </x:c>
      <x:c r="H87" s="108">
        <x:v>5000.4462896266732</x:v>
      </x:c>
      <x:c r="I87" s="109">
        <x:f t="shared" si="1"/>
        <x:v>5000.45</x:v>
      </x:c>
      <x:c r="J87" s="110" t="n">
        <x:v>1</x:v>
      </x:c>
      <x:c r="K87" s="110" t="n">
        <x:f>J87-G87</x:f>
        <x:v>1</x:v>
      </x:c>
      <x:c r="L87" s="115" t="n">
        <x:f>G87*I87</x:f>
        <x:v>0</x:v>
      </x:c>
      <x:c r="M87" s="115" t="n">
        <x:f>J87*I87</x:f>
        <x:v>5000.45</x:v>
      </x:c>
      <x:c r="N87" s="115" t="n">
        <x:f>M87-L87</x:f>
        <x:v>5000.45</x:v>
      </x:c>
      <x:c r="O87" s="115" t="n">
        <x:v>7125.49</x:v>
      </x:c>
      <x:c r="P87" s="119" t="n">
        <x:f>IF(M87=0,"",O87/M87)</x:f>
        <x:v>1.424969752722255</x:v>
      </x:c>
      <x:c r="Q87" s="124" t="str">
        <x:v>NÃO PREVISTO PELA EQTL</x:v>
      </x:c>
      <x:c r="R87" s="125" t="str">
        <x:v>PRODUÇÃO</x:v>
      </x:c>
      <x:c r="S87" s="125" t="str">
        <x:v>PRODUÇÃO O&amp;M</x:v>
      </x:c>
    </x:row>
    <x:row r="88">
      <x:c r="A88" s="32" t="s">
        <x:v>56</x:v>
      </x:c>
      <x:c r="B88" s="32" t="s">
        <x:v>30</x:v>
      </x:c>
      <x:c r="C88" s="32">
        <x:v>5025300132</x:v>
      </x:c>
      <x:c r="D88" s="38" t="s">
        <x:v>221</x:v>
      </x:c>
      <x:c r="E88" s="38" t="s">
        <x:v>222</x:v>
      </x:c>
      <x:c r="F88" s="39" t="s">
        <x:v>59</x:v>
      </x:c>
      <x:c r="G88" s="108">
        <x:v>4</x:v>
      </x:c>
      <x:c r="H88" s="108">
        <x:v>1576.203345309362</x:v>
      </x:c>
      <x:c r="I88" s="109">
        <x:f t="shared" si="1"/>
        <x:v>1576.2</x:v>
      </x:c>
      <x:c r="J88" s="110" t="n">
        <x:v>8</x:v>
      </x:c>
      <x:c r="K88" s="110" t="n">
        <x:f>J88-G88</x:f>
        <x:v>4</x:v>
      </x:c>
      <x:c r="L88" s="115" t="n">
        <x:f>G88*I88</x:f>
        <x:v>6304.8</x:v>
      </x:c>
      <x:c r="M88" s="115" t="n">
        <x:f>J88*I88</x:f>
        <x:v>12609.6</x:v>
      </x:c>
      <x:c r="N88" s="115" t="n">
        <x:f>M88-L88</x:f>
        <x:v>6304.8</x:v>
      </x:c>
      <x:c r="O88" s="115" t="n">
        <x:v>26198.4</x:v>
      </x:c>
      <x:c r="P88" s="119" t="n">
        <x:f>IF(M88=0,"",O88/M88)</x:f>
        <x:v>2.0776551199086413</x:v>
      </x:c>
      <x:c r="Q88" s="124" t="str">
        <x:v>VOLUME SETUP MAIOR</x:v>
      </x:c>
      <x:c r="R88" s="125" t="str">
        <x:v>PRODUÇÃO</x:v>
      </x:c>
      <x:c r="S88" s="125" t="str">
        <x:v>PRODUÇÃO O&amp;M</x:v>
      </x:c>
    </x:row>
    <x:row r="89">
      <x:c r="A89" s="32" t="s">
        <x:v>56</x:v>
      </x:c>
      <x:c r="B89" s="32" t="s">
        <x:v>30</x:v>
      </x:c>
      <x:c r="C89" s="32">
        <x:v>5025300133</x:v>
      </x:c>
      <x:c r="D89" s="38" t="s">
        <x:v>223</x:v>
      </x:c>
      <x:c r="E89" s="38" t="s">
        <x:v>224</x:v>
      </x:c>
      <x:c r="F89" s="39" t="s">
        <x:v>59</x:v>
      </x:c>
      <x:c r="G89" s="108">
        <x:v>0</x:v>
      </x:c>
      <x:c r="H89" s="108">
        <x:v>4471.3646062916569</x:v>
      </x:c>
      <x:c r="I89" s="109">
        <x:f t="shared" si="1"/>
        <x:v>4471.3599999999997</x:v>
      </x:c>
      <x:c r="J89" s="110" t="n">
        <x:v>0</x:v>
      </x:c>
      <x:c r="K89" s="110" t="n">
        <x:f>J89-G89</x:f>
        <x:v>0</x:v>
      </x:c>
      <x:c r="L89" s="115" t="n">
        <x:f>G89*I89</x:f>
        <x:v>0</x:v>
      </x:c>
      <x:c r="M89" s="115" t="n">
        <x:f>J89*I89</x:f>
        <x:v>0</x:v>
      </x:c>
      <x:c r="N89" s="115" t="n">
        <x:f>M89-L89</x:f>
        <x:v>0</x:v>
      </x:c>
      <x:c r="O89" s="115" t="n">
        <x:v>0</x:v>
      </x:c>
      <x:c r="P89" s="119" t="str">
        <x:f>IF(M89=0,"",O89/M89)</x:f>
      </x:c>
      <x:c r="Q89" s="124" t="str">
        <x:v>SEM HISTÓRICO EM 2025</x:v>
      </x:c>
      <x:c r="R89" s="125" t="str">
        <x:v>PRODUÇÃO</x:v>
      </x:c>
      <x:c r="S89" s="125" t="str">
        <x:v>PRODUÇÃO O&amp;M</x:v>
      </x:c>
    </x:row>
    <x:row r="90">
      <x:c r="A90" s="32" t="s">
        <x:v>56</x:v>
      </x:c>
      <x:c r="B90" s="32" t="s">
        <x:v>30</x:v>
      </x:c>
      <x:c r="C90" s="32">
        <x:v>5025300134</x:v>
      </x:c>
      <x:c r="D90" s="38" t="s">
        <x:v>225</x:v>
      </x:c>
      <x:c r="E90" s="38" t="s">
        <x:v>226</x:v>
      </x:c>
      <x:c r="F90" s="39" t="s">
        <x:v>59</x:v>
      </x:c>
      <x:c r="G90" s="108">
        <x:v>0</x:v>
      </x:c>
      <x:c r="H90" s="108">
        <x:v>1428.454820571832</x:v>
      </x:c>
      <x:c r="I90" s="109">
        <x:f t="shared" si="1"/>
        <x:v>1428.45</x:v>
      </x:c>
      <x:c r="J90" s="110" t="n">
        <x:v>0</x:v>
      </x:c>
      <x:c r="K90" s="110" t="n">
        <x:f>J90-G90</x:f>
        <x:v>0</x:v>
      </x:c>
      <x:c r="L90" s="115" t="n">
        <x:f>G90*I90</x:f>
        <x:v>0</x:v>
      </x:c>
      <x:c r="M90" s="115" t="n">
        <x:f>J90*I90</x:f>
        <x:v>0</x:v>
      </x:c>
      <x:c r="N90" s="115" t="n">
        <x:f>M90-L90</x:f>
        <x:v>0</x:v>
      </x:c>
      <x:c r="O90" s="115" t="n">
        <x:v>0</x:v>
      </x:c>
      <x:c r="P90" s="119" t="str">
        <x:f>IF(M90=0,"",O90/M90)</x:f>
      </x:c>
      <x:c r="Q90" s="124" t="str">
        <x:v>SEM HISTÓRICO EM 2025</x:v>
      </x:c>
      <x:c r="R90" s="125" t="str">
        <x:v>PRODUÇÃO</x:v>
      </x:c>
      <x:c r="S90" s="125" t="str">
        <x:v>PRODUÇÃO O&amp;M</x:v>
      </x:c>
    </x:row>
    <x:row r="91">
      <x:c r="A91" s="32" t="s">
        <x:v>56</x:v>
      </x:c>
      <x:c r="B91" s="32" t="s">
        <x:v>30</x:v>
      </x:c>
      <x:c r="C91" s="32">
        <x:v>5025300135</x:v>
      </x:c>
      <x:c r="D91" s="38" t="s">
        <x:v>227</x:v>
      </x:c>
      <x:c r="E91" s="38" t="s">
        <x:v>228</x:v>
      </x:c>
      <x:c r="F91" s="39" t="s">
        <x:v>74</x:v>
      </x:c>
      <x:c r="G91" s="108">
        <x:v>0</x:v>
      </x:c>
      <x:c r="H91" s="108">
        <x:v>2342.5502307362308</x:v>
      </x:c>
      <x:c r="I91" s="109">
        <x:f t="shared" si="1"/>
        <x:v>2342.5500000000002</x:v>
      </x:c>
      <x:c r="J91" s="110" t="n">
        <x:v>0</x:v>
      </x:c>
      <x:c r="K91" s="110" t="n">
        <x:f>J91-G91</x:f>
        <x:v>0</x:v>
      </x:c>
      <x:c r="L91" s="115" t="n">
        <x:f>G91*I91</x:f>
        <x:v>0</x:v>
      </x:c>
      <x:c r="M91" s="115" t="n">
        <x:f>J91*I91</x:f>
        <x:v>0</x:v>
      </x:c>
      <x:c r="N91" s="115" t="n">
        <x:f>M91-L91</x:f>
        <x:v>0</x:v>
      </x:c>
      <x:c r="O91" s="115" t="n">
        <x:v>0</x:v>
      </x:c>
      <x:c r="P91" s="119" t="str">
        <x:f>IF(M91=0,"",O91/M91)</x:f>
      </x:c>
      <x:c r="Q91" s="124" t="str">
        <x:v>SEM HISTÓRICO EM 2025</x:v>
      </x:c>
      <x:c r="R91" s="125" t="str">
        <x:v>PRODUÇÃO</x:v>
      </x:c>
      <x:c r="S91" s="125" t="str">
        <x:v>PRODUÇÃO O&amp;M</x:v>
      </x:c>
    </x:row>
    <x:row r="92">
      <x:c r="A92" s="32" t="s">
        <x:v>56</x:v>
      </x:c>
      <x:c r="B92" s="32" t="s">
        <x:v>30</x:v>
      </x:c>
      <x:c r="C92" s="32">
        <x:v>5025300136</x:v>
      </x:c>
      <x:c r="D92" s="38" t="s">
        <x:v>229</x:v>
      </x:c>
      <x:c r="E92" s="38" t="s">
        <x:v>230</x:v>
      </x:c>
      <x:c r="F92" s="39" t="s">
        <x:v>74</x:v>
      </x:c>
      <x:c r="G92" s="108">
        <x:v>0</x:v>
      </x:c>
      <x:c r="H92" s="108">
        <x:v>1292.5366937225383</x:v>
      </x:c>
      <x:c r="I92" s="109">
        <x:f t="shared" si="1"/>
        <x:v>1292.54</x:v>
      </x:c>
      <x:c r="J92" s="110" t="n">
        <x:v>0</x:v>
      </x:c>
      <x:c r="K92" s="110" t="n">
        <x:f>J92-G92</x:f>
        <x:v>0</x:v>
      </x:c>
      <x:c r="L92" s="115" t="n">
        <x:f>G92*I92</x:f>
        <x:v>0</x:v>
      </x:c>
      <x:c r="M92" s="115" t="n">
        <x:f>J92*I92</x:f>
        <x:v>0</x:v>
      </x:c>
      <x:c r="N92" s="115" t="n">
        <x:f>M92-L92</x:f>
        <x:v>0</x:v>
      </x:c>
      <x:c r="O92" s="115" t="n">
        <x:v>0</x:v>
      </x:c>
      <x:c r="P92" s="119" t="str">
        <x:f>IF(M92=0,"",O92/M92)</x:f>
      </x:c>
      <x:c r="Q92" s="124" t="str">
        <x:v>SEM HISTÓRICO EM 2025</x:v>
      </x:c>
      <x:c r="R92" s="125" t="str">
        <x:v>PRODUÇÃO</x:v>
      </x:c>
      <x:c r="S92" s="125" t="str">
        <x:v>PRODUÇÃO O&amp;M</x:v>
      </x:c>
    </x:row>
    <x:row r="93">
      <x:c r="A93" s="32" t="s">
        <x:v>56</x:v>
      </x:c>
      <x:c r="B93" s="32" t="s">
        <x:v>30</x:v>
      </x:c>
      <x:c r="C93" s="32">
        <x:v>5023000110</x:v>
      </x:c>
      <x:c r="D93" s="38" t="s">
        <x:v>231</x:v>
      </x:c>
      <x:c r="E93" s="38" t="s">
        <x:v>232</x:v>
      </x:c>
      <x:c r="F93" s="39" t="s">
        <x:v>59</x:v>
      </x:c>
      <x:c r="G93" s="108">
        <x:v>0</x:v>
      </x:c>
      <x:c r="H93" s="108">
        <x:v>12665.623979145883</x:v>
      </x:c>
      <x:c r="I93" s="109">
        <x:f t="shared" si="1"/>
        <x:v>12665.62</x:v>
      </x:c>
      <x:c r="J93" s="110" t="n">
        <x:v>0</x:v>
      </x:c>
      <x:c r="K93" s="110" t="n">
        <x:f>J93-G93</x:f>
        <x:v>0</x:v>
      </x:c>
      <x:c r="L93" s="115" t="n">
        <x:f>G93*I93</x:f>
        <x:v>0</x:v>
      </x:c>
      <x:c r="M93" s="115" t="n">
        <x:f>J93*I93</x:f>
        <x:v>0</x:v>
      </x:c>
      <x:c r="N93" s="115" t="n">
        <x:f>M93-L93</x:f>
        <x:v>0</x:v>
      </x:c>
      <x:c r="O93" s="115" t="n">
        <x:v>0</x:v>
      </x:c>
      <x:c r="P93" s="119" t="str">
        <x:f>IF(M93=0,"",O93/M93)</x:f>
      </x:c>
      <x:c r="Q93" s="124" t="str">
        <x:v>SEM HISTÓRICO EM 2025</x:v>
      </x:c>
      <x:c r="R93" s="125" t="str">
        <x:v>PRODUÇÃO</x:v>
      </x:c>
      <x:c r="S93" s="125" t="str">
        <x:v>PRODUÇÃO O&amp;M</x:v>
      </x:c>
    </x:row>
    <x:row r="94">
      <x:c r="A94" s="32" t="s">
        <x:v>56</x:v>
      </x:c>
      <x:c r="B94" s="32" t="s">
        <x:v>30</x:v>
      </x:c>
      <x:c r="C94" s="32">
        <x:v>5023000122</x:v>
      </x:c>
      <x:c r="D94" s="38" t="s">
        <x:v>233</x:v>
      </x:c>
      <x:c r="E94" s="38" t="s">
        <x:v>234</x:v>
      </x:c>
      <x:c r="F94" s="39" t="s">
        <x:v>59</x:v>
      </x:c>
      <x:c r="G94" s="108">
        <x:v>0</x:v>
      </x:c>
      <x:c r="H94" s="108">
        <x:v>8866.488870636902</x:v>
      </x:c>
      <x:c r="I94" s="109">
        <x:f t="shared" si="1"/>
        <x:v>8866.49</x:v>
      </x:c>
      <x:c r="J94" s="110" t="n">
        <x:v>0</x:v>
      </x:c>
      <x:c r="K94" s="110" t="n">
        <x:f>J94-G94</x:f>
        <x:v>0</x:v>
      </x:c>
      <x:c r="L94" s="115" t="n">
        <x:f>G94*I94</x:f>
        <x:v>0</x:v>
      </x:c>
      <x:c r="M94" s="115" t="n">
        <x:f>J94*I94</x:f>
        <x:v>0</x:v>
      </x:c>
      <x:c r="N94" s="115" t="n">
        <x:f>M94-L94</x:f>
        <x:v>0</x:v>
      </x:c>
      <x:c r="O94" s="115" t="n">
        <x:v>0</x:v>
      </x:c>
      <x:c r="P94" s="119" t="str">
        <x:f>IF(M94=0,"",O94/M94)</x:f>
      </x:c>
      <x:c r="Q94" s="124" t="str">
        <x:v>SEM HISTÓRICO EM 2025</x:v>
      </x:c>
      <x:c r="R94" s="125" t="str">
        <x:v>PRODUÇÃO</x:v>
      </x:c>
      <x:c r="S94" s="125" t="str">
        <x:v>PRODUÇÃO O&amp;M</x:v>
      </x:c>
    </x:row>
    <x:row r="95">
      <x:c r="A95" s="32" t="s">
        <x:v>56</x:v>
      </x:c>
      <x:c r="B95" s="32" t="s">
        <x:v>30</x:v>
      </x:c>
      <x:c r="C95" s="32">
        <x:v>5025300137</x:v>
      </x:c>
      <x:c r="D95" s="38" t="s">
        <x:v>235</x:v>
      </x:c>
      <x:c r="E95" s="38" t="s">
        <x:v>236</x:v>
      </x:c>
      <x:c r="F95" s="39" t="s">
        <x:v>74</x:v>
      </x:c>
      <x:c r="G95" s="108">
        <x:v>0</x:v>
      </x:c>
      <x:c r="H95" s="108">
        <x:v>516.06824565795637</x:v>
      </x:c>
      <x:c r="I95" s="109">
        <x:f t="shared" si="1"/>
        <x:v>516.07000000000005</x:v>
      </x:c>
      <x:c r="J95" s="110" t="n">
        <x:v>0</x:v>
      </x:c>
      <x:c r="K95" s="110" t="n">
        <x:f>J95-G95</x:f>
        <x:v>0</x:v>
      </x:c>
      <x:c r="L95" s="115" t="n">
        <x:f>G95*I95</x:f>
        <x:v>0</x:v>
      </x:c>
      <x:c r="M95" s="115" t="n">
        <x:f>J95*I95</x:f>
        <x:v>0</x:v>
      </x:c>
      <x:c r="N95" s="115" t="n">
        <x:f>M95-L95</x:f>
        <x:v>0</x:v>
      </x:c>
      <x:c r="O95" s="115" t="n">
        <x:v>0</x:v>
      </x:c>
      <x:c r="P95" s="119" t="str">
        <x:f>IF(M95=0,"",O95/M95)</x:f>
      </x:c>
      <x:c r="Q95" s="124" t="str">
        <x:v>SEM HISTÓRICO EM 2025</x:v>
      </x:c>
      <x:c r="R95" s="125" t="str">
        <x:v>PRODUÇÃO</x:v>
      </x:c>
      <x:c r="S95" s="125" t="str">
        <x:v>PRODUÇÃO O&amp;M</x:v>
      </x:c>
    </x:row>
    <x:row r="96">
      <x:c r="A96" s="32" t="s">
        <x:v>56</x:v>
      </x:c>
      <x:c r="B96" s="32" t="s">
        <x:v>30</x:v>
      </x:c>
      <x:c r="C96" s="32">
        <x:v>5025300138</x:v>
      </x:c>
      <x:c r="D96" s="38" t="s">
        <x:v>237</x:v>
      </x:c>
      <x:c r="E96" s="38" t="s">
        <x:v>238</x:v>
      </x:c>
      <x:c r="F96" s="39" t="s">
        <x:v>74</x:v>
      </x:c>
      <x:c r="G96" s="108">
        <x:v>0</x:v>
      </x:c>
      <x:c r="H96" s="108">
        <x:v>339.66386825780933</x:v>
      </x:c>
      <x:c r="I96" s="109">
        <x:f t="shared" si="1"/>
        <x:v>339.66</x:v>
      </x:c>
      <x:c r="J96" s="110" t="n">
        <x:v>0</x:v>
      </x:c>
      <x:c r="K96" s="110" t="n">
        <x:f>J96-G96</x:f>
        <x:v>0</x:v>
      </x:c>
      <x:c r="L96" s="115" t="n">
        <x:f>G96*I96</x:f>
        <x:v>0</x:v>
      </x:c>
      <x:c r="M96" s="115" t="n">
        <x:f>J96*I96</x:f>
        <x:v>0</x:v>
      </x:c>
      <x:c r="N96" s="115" t="n">
        <x:f>M96-L96</x:f>
        <x:v>0</x:v>
      </x:c>
      <x:c r="O96" s="115" t="n">
        <x:v>0</x:v>
      </x:c>
      <x:c r="P96" s="119" t="str">
        <x:f>IF(M96=0,"",O96/M96)</x:f>
      </x:c>
      <x:c r="Q96" s="124" t="str">
        <x:v>SEM HISTÓRICO EM 2025</x:v>
      </x:c>
      <x:c r="R96" s="125" t="str">
        <x:v>PRODUÇÃO</x:v>
      </x:c>
      <x:c r="S96" s="125" t="str">
        <x:v>PRODUÇÃO O&amp;M</x:v>
      </x:c>
    </x:row>
    <x:row r="97">
      <x:c r="A97" s="32" t="s">
        <x:v>56</x:v>
      </x:c>
      <x:c r="B97" s="32" t="s">
        <x:v>30</x:v>
      </x:c>
      <x:c r="C97" s="32">
        <x:v>5023000184</x:v>
      </x:c>
      <x:c r="D97" s="38" t="s">
        <x:v>239</x:v>
      </x:c>
      <x:c r="E97" s="38" t="s">
        <x:v>240</x:v>
      </x:c>
      <x:c r="F97" s="39" t="s">
        <x:v>74</x:v>
      </x:c>
      <x:c r="G97" s="108">
        <x:v>1140</x:v>
      </x:c>
      <x:c r="H97" s="108">
        <x:v>1104.1704695687299</x:v>
      </x:c>
      <x:c r="I97" s="109">
        <x:f t="shared" si="1"/>
        <x:v>1104.17</x:v>
      </x:c>
      <x:c r="J97" s="110" t="n">
        <x:v>0</x:v>
      </x:c>
      <x:c r="K97" s="110" t="n">
        <x:f>J97-G97</x:f>
        <x:v>-1140</x:v>
      </x:c>
      <x:c r="L97" s="115" t="n">
        <x:f>G97*I97</x:f>
        <x:v>1258753.8</x:v>
      </x:c>
      <x:c r="M97" s="115" t="n">
        <x:f>J97*I97</x:f>
        <x:v>0</x:v>
      </x:c>
      <x:c r="N97" s="115" t="n">
        <x:f>M97-L97</x:f>
        <x:v>-1258753.8</x:v>
      </x:c>
      <x:c r="O97" s="115" t="n">
        <x:v>0</x:v>
      </x:c>
      <x:c r="P97" s="119" t="str">
        <x:f>IF(M97=0,"",O97/M97)</x:f>
      </x:c>
      <x:c r="Q97" s="124" t="str">
        <x:v>SEM HISTÓRICO EM 2025</x:v>
      </x:c>
      <x:c r="R97" s="125" t="str">
        <x:v>PRODUÇÃO</x:v>
      </x:c>
      <x:c r="S97" s="125" t="str">
        <x:v>PRODUÇÃO O&amp;M</x:v>
      </x:c>
    </x:row>
    <x:row r="98">
      <x:c r="A98" s="32" t="s">
        <x:v>56</x:v>
      </x:c>
      <x:c r="B98" s="32" t="s">
        <x:v>30</x:v>
      </x:c>
      <x:c r="C98" s="32">
        <x:v>5023000185</x:v>
      </x:c>
      <x:c r="D98" s="38" t="s">
        <x:v>241</x:v>
      </x:c>
      <x:c r="E98" s="38" t="s">
        <x:v>242</x:v>
      </x:c>
      <x:c r="F98" s="39" t="s">
        <x:v>74</x:v>
      </x:c>
      <x:c r="G98" s="108">
        <x:v>674</x:v>
      </x:c>
      <x:c r="H98" s="108">
        <x:v>880.70739834648703</x:v>
      </x:c>
      <x:c r="I98" s="109">
        <x:f t="shared" si="1"/>
        <x:v>880.71</x:v>
      </x:c>
      <x:c r="J98" s="110" t="n">
        <x:v>0</x:v>
      </x:c>
      <x:c r="K98" s="110" t="n">
        <x:f>J98-G98</x:f>
        <x:v>-674</x:v>
      </x:c>
      <x:c r="L98" s="115" t="n">
        <x:f>G98*I98</x:f>
        <x:v>593598.54</x:v>
      </x:c>
      <x:c r="M98" s="115" t="n">
        <x:f>J98*I98</x:f>
        <x:v>0</x:v>
      </x:c>
      <x:c r="N98" s="115" t="n">
        <x:f>M98-L98</x:f>
        <x:v>-593598.54</x:v>
      </x:c>
      <x:c r="O98" s="115" t="n">
        <x:v>0</x:v>
      </x:c>
      <x:c r="P98" s="119" t="str">
        <x:f>IF(M98=0,"",O98/M98)</x:f>
      </x:c>
      <x:c r="Q98" s="124" t="str">
        <x:v>SEM HISTÓRICO EM 2025</x:v>
      </x:c>
      <x:c r="R98" s="125" t="str">
        <x:v>PRODUÇÃO</x:v>
      </x:c>
      <x:c r="S98" s="125" t="str">
        <x:v>PRODUÇÃO O&amp;M</x:v>
      </x:c>
    </x:row>
    <x:row r="99">
      <x:c r="A99" s="32" t="s">
        <x:v>56</x:v>
      </x:c>
      <x:c r="B99" s="32" t="s">
        <x:v>30</x:v>
      </x:c>
      <x:c r="C99" s="32">
        <x:v>5023000183</x:v>
      </x:c>
      <x:c r="D99" s="38" t="s">
        <x:v>243</x:v>
      </x:c>
      <x:c r="E99" s="38" t="s">
        <x:v>244</x:v>
      </x:c>
      <x:c r="F99" s="39" t="s">
        <x:v>74</x:v>
      </x:c>
      <x:c r="G99" s="108">
        <x:v>2194.0732242772679</x:v>
      </x:c>
      <x:c r="H99" s="108">
        <x:v>1511.6619523857612</x:v>
      </x:c>
      <x:c r="I99" s="109">
        <x:f t="shared" si="1"/>
        <x:v>1511.66</x:v>
      </x:c>
      <x:c r="J99" s="110" t="n">
        <x:v>1225</x:v>
      </x:c>
      <x:c r="K99" s="110" t="n">
        <x:f>J99-G99</x:f>
        <x:v>-969.0732242772679</x:v>
      </x:c>
      <x:c r="L99" s="115" t="n">
        <x:f>G99*I99</x:f>
        <x:v>3316692.730210975</x:v>
      </x:c>
      <x:c r="M99" s="115" t="n">
        <x:f>J99*I99</x:f>
        <x:v>1851783.5</x:v>
      </x:c>
      <x:c r="N99" s="115" t="n">
        <x:f>M99-L99</x:f>
        <x:v>-1464909.2302109748</x:v>
      </x:c>
      <x:c r="O99" s="115" t="n">
        <x:v>3228013.31</x:v>
      </x:c>
      <x:c r="P99" s="119" t="n">
        <x:f>IF(M99=0,"",O99/M99)</x:f>
        <x:v>1.7431915285993207</x:v>
      </x:c>
      <x:c r="Q99" s="124" t="str">
        <x:v>VOLUME EQTL MAIOR</x:v>
      </x:c>
      <x:c r="R99" s="125" t="str">
        <x:v>PRODUÇÃO</x:v>
      </x:c>
      <x:c r="S99" s="125" t="str">
        <x:v>PRODUÇÃO O&amp;M</x:v>
      </x:c>
    </x:row>
    <x:row r="100">
      <x:c r="A100" s="32" t="s">
        <x:v>56</x:v>
      </x:c>
      <x:c r="B100" s="32" t="s">
        <x:v>30</x:v>
      </x:c>
      <x:c r="C100" s="32">
        <x:v>5023000186</x:v>
      </x:c>
      <x:c r="D100" s="38" t="s">
        <x:v>245</x:v>
      </x:c>
      <x:c r="E100" s="38" t="s">
        <x:v>246</x:v>
      </x:c>
      <x:c r="F100" s="39" t="s">
        <x:v>74</x:v>
      </x:c>
      <x:c r="G100" s="108">
        <x:v>1469</x:v>
      </x:c>
      <x:c r="H100" s="108">
        <x:v>1498.5170658432762</x:v>
      </x:c>
      <x:c r="I100" s="109">
        <x:f t="shared" si="1"/>
        <x:v>1498.52</x:v>
      </x:c>
      <x:c r="J100" s="110" t="n">
        <x:v>1211</x:v>
      </x:c>
      <x:c r="K100" s="110" t="n">
        <x:f>J100-G100</x:f>
        <x:v>-258</x:v>
      </x:c>
      <x:c r="L100" s="115" t="n">
        <x:f>G100*I100</x:f>
        <x:v>2201325.88</x:v>
      </x:c>
      <x:c r="M100" s="115" t="n">
        <x:f>J100*I100</x:f>
        <x:v>1814707.72</x:v>
      </x:c>
      <x:c r="N100" s="115" t="n">
        <x:f>M100-L100</x:f>
        <x:v>-386618.1599999999</x:v>
      </x:c>
      <x:c r="O100" s="115" t="n">
        <x:v>1675907.31</x:v>
      </x:c>
      <x:c r="P100" s="119" t="n">
        <x:f>IF(M100=0,"",O100/M100)</x:f>
        <x:v>0.9235136278584851</x:v>
      </x:c>
      <x:c r="Q100" s="124" t="str">
        <x:v>VOLUME EQTL MAIOR</x:v>
      </x:c>
      <x:c r="R100" s="125" t="str">
        <x:v>PRODUÇÃO</x:v>
      </x:c>
      <x:c r="S100" s="125" t="str">
        <x:v>PRODUÇÃO O&amp;M</x:v>
      </x:c>
    </x:row>
    <x:row r="101">
      <x:c r="A101" s="32" t="s">
        <x:v>56</x:v>
      </x:c>
      <x:c r="B101" s="32" t="s">
        <x:v>30</x:v>
      </x:c>
      <x:c r="C101" s="32">
        <x:v>5025300143</x:v>
      </x:c>
      <x:c r="D101" s="38" t="s">
        <x:v>247</x:v>
      </x:c>
      <x:c r="E101" s="38" t="s">
        <x:v>248</x:v>
      </x:c>
      <x:c r="F101" s="39" t="s">
        <x:v>59</x:v>
      </x:c>
      <x:c r="G101" s="108">
        <x:v>566.9856702047307</x:v>
      </x:c>
      <x:c r="H101" s="108">
        <x:v>1840.284115947883</x:v>
      </x:c>
      <x:c r="I101" s="109">
        <x:f t="shared" si="1"/>
        <x:v>1840.28</x:v>
      </x:c>
      <x:c r="J101" s="110" t="n">
        <x:v>718</x:v>
      </x:c>
      <x:c r="K101" s="110" t="n">
        <x:f>J101-G101</x:f>
        <x:v>151.0143297952693</x:v>
      </x:c>
      <x:c r="L101" s="115" t="n">
        <x:f>G101*I101</x:f>
        <x:v>1043412.3891643618</x:v>
      </x:c>
      <x:c r="M101" s="115" t="n">
        <x:f>J101*I101</x:f>
        <x:v>1321321.04</x:v>
      </x:c>
      <x:c r="N101" s="115" t="n">
        <x:f>M101-L101</x:f>
        <x:v>277908.6508356383</x:v>
      </x:c>
      <x:c r="O101" s="115" t="n">
        <x:v>1152999.52</x:v>
      </x:c>
      <x:c r="P101" s="119" t="n">
        <x:f>IF(M101=0,"",O101/M101)</x:f>
        <x:v>0.8726111861504907</x:v>
      </x:c>
      <x:c r="Q101" s="124" t="str">
        <x:v>VOLUME SETUP MAIOR</x:v>
      </x:c>
      <x:c r="R101" s="125" t="str">
        <x:v>PRODUÇÃO</x:v>
      </x:c>
      <x:c r="S101" s="125" t="str">
        <x:v>PRODUÇÃO O&amp;M</x:v>
      </x:c>
    </x:row>
    <x:row r="102">
      <x:c r="A102" s="32" t="s">
        <x:v>56</x:v>
      </x:c>
      <x:c r="B102" s="32" t="s">
        <x:v>30</x:v>
      </x:c>
      <x:c r="C102" s="32">
        <x:v>5025300144</x:v>
      </x:c>
      <x:c r="D102" s="38" t="s">
        <x:v>249</x:v>
      </x:c>
      <x:c r="E102" s="38" t="s">
        <x:v>250</x:v>
      </x:c>
      <x:c r="F102" s="39" t="s">
        <x:v>59</x:v>
      </x:c>
      <x:c r="G102" s="108">
        <x:v>190.66666666666669</x:v>
      </x:c>
      <x:c r="H102" s="108">
        <x:v>1472.2272927583067</x:v>
      </x:c>
      <x:c r="I102" s="109">
        <x:f t="shared" si="1"/>
        <x:v>1472.23</x:v>
      </x:c>
      <x:c r="J102" s="110" t="n">
        <x:v>332</x:v>
      </x:c>
      <x:c r="K102" s="110" t="n">
        <x:f>J102-G102</x:f>
        <x:v>141.33333333333331</x:v>
      </x:c>
      <x:c r="L102" s="115" t="n">
        <x:f>G102*I102</x:f>
        <x:v>280705.1866666667</x:v>
      </x:c>
      <x:c r="M102" s="115" t="n">
        <x:f>J102*I102</x:f>
        <x:v>488780.36</x:v>
      </x:c>
      <x:c r="N102" s="115" t="n">
        <x:f>M102-L102</x:f>
        <x:v>208075.17333333328</x:v>
      </x:c>
      <x:c r="O102" s="115" t="n">
        <x:v>223812.25</x:v>
      </x:c>
      <x:c r="P102" s="119" t="n">
        <x:f>IF(M102=0,"",O102/M102)</x:f>
        <x:v>0.4578994336024467</x:v>
      </x:c>
      <x:c r="Q102" s="124" t="str">
        <x:v>VOLUME SETUP MAIOR</x:v>
      </x:c>
      <x:c r="R102" s="125" t="str">
        <x:v>PRODUÇÃO</x:v>
      </x:c>
      <x:c r="S102" s="125" t="str">
        <x:v>PRODUÇÃO O&amp;M</x:v>
      </x:c>
    </x:row>
    <x:row r="103">
      <x:c r="A103" s="32" t="s">
        <x:v>56</x:v>
      </x:c>
      <x:c r="B103" s="32" t="s">
        <x:v>30</x:v>
      </x:c>
      <x:c r="C103" s="32">
        <x:v>5025300145</x:v>
      </x:c>
      <x:c r="D103" s="38" t="s">
        <x:v>251</x:v>
      </x:c>
      <x:c r="E103" s="38" t="s">
        <x:v>252</x:v>
      </x:c>
      <x:c r="F103" s="39" t="s">
        <x:v>59</x:v>
      </x:c>
      <x:c r="G103" s="108">
        <x:v>41.333333333333336</x:v>
      </x:c>
      <x:c r="H103" s="108">
        <x:v>2234.6307122224298</x:v>
      </x:c>
      <x:c r="I103" s="109">
        <x:f t="shared" si="1"/>
        <x:v>2234.63</x:v>
      </x:c>
      <x:c r="J103" s="110" t="n">
        <x:v>46</x:v>
      </x:c>
      <x:c r="K103" s="110" t="n">
        <x:f>J103-G103</x:f>
        <x:v>4.666666666666664</x:v>
      </x:c>
      <x:c r="L103" s="115" t="n">
        <x:f>G103*I103</x:f>
        <x:v>92364.70666666668</x:v>
      </x:c>
      <x:c r="M103" s="115" t="n">
        <x:f>J103*I103</x:f>
        <x:v>102792.98000000001</x:v>
      </x:c>
      <x:c r="N103" s="115" t="n">
        <x:f>M103-L103</x:f>
        <x:v>10428.27333333333</x:v>
      </x:c>
      <x:c r="O103" s="115" t="n">
        <x:v>81181.09</x:v>
      </x:c>
      <x:c r="P103" s="119" t="n">
        <x:f>IF(M103=0,"",O103/M103)</x:f>
        <x:v>0.7897532496868949</x:v>
      </x:c>
      <x:c r="Q103" s="124" t="str">
        <x:v>VOLUME SETUP MAIOR</x:v>
      </x:c>
      <x:c r="R103" s="125" t="str">
        <x:v>PRODUÇÃO</x:v>
      </x:c>
      <x:c r="S103" s="125" t="str">
        <x:v>PRODUÇÃO O&amp;M</x:v>
      </x:c>
    </x:row>
    <x:row r="104">
      <x:c r="A104" s="32" t="s">
        <x:v>56</x:v>
      </x:c>
      <x:c r="B104" s="32" t="s">
        <x:v>30</x:v>
      </x:c>
      <x:c r="C104" s="32">
        <x:v>5025300146</x:v>
      </x:c>
      <x:c r="D104" s="38" t="s">
        <x:v>253</x:v>
      </x:c>
      <x:c r="E104" s="38" t="s">
        <x:v>254</x:v>
      </x:c>
      <x:c r="F104" s="39" t="s">
        <x:v>59</x:v>
      </x:c>
      <x:c r="G104" s="108">
        <x:v>37.333333333333336</x:v>
      </x:c>
      <x:c r="H104" s="108">
        <x:v>1708.8352505230346</x:v>
      </x:c>
      <x:c r="I104" s="109">
        <x:f t="shared" si="1"/>
        <x:v>1708.84</x:v>
      </x:c>
      <x:c r="J104" s="110" t="n">
        <x:v>88</x:v>
      </x:c>
      <x:c r="K104" s="110" t="n">
        <x:f>J104-G104</x:f>
        <x:v>50.666666666666664</x:v>
      </x:c>
      <x:c r="L104" s="115" t="n">
        <x:f>G104*I104</x:f>
        <x:v>63796.693333333336</x:v>
      </x:c>
      <x:c r="M104" s="115" t="n">
        <x:f>J104*I104</x:f>
        <x:v>150377.91999999998</x:v>
      </x:c>
      <x:c r="N104" s="115" t="n">
        <x:f>M104-L104</x:f>
        <x:v>86581.22666666665</x:v>
      </x:c>
      <x:c r="O104" s="115" t="n">
        <x:v>71760.09</x:v>
      </x:c>
      <x:c r="P104" s="119" t="n">
        <x:f>IF(M104=0,"",O104/M104)</x:f>
        <x:v>0.4771983147525914</x:v>
      </x:c>
      <x:c r="Q104" s="124" t="str">
        <x:v>VOLUME SETUP MAIOR</x:v>
      </x:c>
      <x:c r="R104" s="125" t="str">
        <x:v>PRODUÇÃO</x:v>
      </x:c>
      <x:c r="S104" s="125" t="str">
        <x:v>PRODUÇÃO O&amp;M</x:v>
      </x:c>
    </x:row>
    <x:row r="105">
      <x:c r="A105" s="32" t="s">
        <x:v>56</x:v>
      </x:c>
      <x:c r="B105" s="32" t="s">
        <x:v>30</x:v>
      </x:c>
      <x:c r="C105" s="32">
        <x:v>5025300147</x:v>
      </x:c>
      <x:c r="D105" s="38" t="s">
        <x:v>255</x:v>
      </x:c>
      <x:c r="E105" s="38" t="s">
        <x:v>256</x:v>
      </x:c>
      <x:c r="F105" s="39" t="s">
        <x:v>59</x:v>
      </x:c>
      <x:c r="G105" s="108">
        <x:v>944.46474259114359</x:v>
      </x:c>
      <x:c r="H105" s="108">
        <x:v>3023.3239047715224</x:v>
      </x:c>
      <x:c r="I105" s="109">
        <x:f t="shared" si="1"/>
        <x:v>3023.32</x:v>
      </x:c>
      <x:c r="J105" s="110" t="n">
        <x:v>439</x:v>
      </x:c>
      <x:c r="K105" s="110" t="n">
        <x:f>J105-G105</x:f>
        <x:v>-505.4647425911436</x:v>
      </x:c>
      <x:c r="L105" s="115" t="n">
        <x:f>G105*I105</x:f>
        <x:v>2855419.1455706563</x:v>
      </x:c>
      <x:c r="M105" s="115" t="n">
        <x:f>J105*I105</x:f>
        <x:v>1327237.48</x:v>
      </x:c>
      <x:c r="N105" s="115" t="n">
        <x:f>M105-L105</x:f>
        <x:v>-1528181.6655706563</x:v>
      </x:c>
      <x:c r="O105" s="115" t="n">
        <x:v>1190507.69</x:v>
      </x:c>
      <x:c r="P105" s="119" t="n">
        <x:f>IF(M105=0,"",O105/M105)</x:f>
        <x:v>0.8969816690227885</x:v>
      </x:c>
      <x:c r="Q105" s="124" t="str">
        <x:v>VOLUME EQTL MAIOR</x:v>
      </x:c>
      <x:c r="R105" s="125" t="str">
        <x:v>PRODUÇÃO</x:v>
      </x:c>
      <x:c r="S105" s="125" t="str">
        <x:v>PRODUÇÃO O&amp;M</x:v>
      </x:c>
    </x:row>
    <x:row r="106">
      <x:c r="A106" s="32" t="s">
        <x:v>56</x:v>
      </x:c>
      <x:c r="B106" s="32" t="s">
        <x:v>30</x:v>
      </x:c>
      <x:c r="C106" s="32">
        <x:v>5025300148</x:v>
      </x:c>
      <x:c r="D106" s="38" t="s">
        <x:v>257</x:v>
      </x:c>
      <x:c r="E106" s="38" t="s">
        <x:v>258</x:v>
      </x:c>
      <x:c r="F106" s="39" t="s">
        <x:v>59</x:v>
      </x:c>
      <x:c r="G106" s="108">
        <x:v>1631.344361663389</x:v>
      </x:c>
      <x:c r="H106" s="108">
        <x:v>2168.9062795100053</x:v>
      </x:c>
      <x:c r="I106" s="109">
        <x:f t="shared" si="1"/>
        <x:v>2168.91</x:v>
      </x:c>
      <x:c r="J106" s="110" t="n">
        <x:v>101</x:v>
      </x:c>
      <x:c r="K106" s="110" t="n">
        <x:f>J106-G106</x:f>
        <x:v>-1530.344361663389</x:v>
      </x:c>
      <x:c r="L106" s="115" t="n">
        <x:f>G106*I106</x:f>
        <x:v>3538239.0994553408</x:v>
      </x:c>
      <x:c r="M106" s="115" t="n">
        <x:f>J106*I106</x:f>
        <x:v>219059.90999999997</x:v>
      </x:c>
      <x:c r="N106" s="115" t="n">
        <x:f>M106-L106</x:f>
        <x:v>-3319179.1894553406</x:v>
      </x:c>
      <x:c r="O106" s="115" t="n">
        <x:v>135062.25</x:v>
      </x:c>
      <x:c r="P106" s="119" t="n">
        <x:f>IF(M106=0,"",O106/M106)</x:f>
        <x:v>0.6165539372311438</x:v>
      </x:c>
      <x:c r="Q106" s="124" t="str">
        <x:v>VOLUME EQTL MAIOR</x:v>
      </x:c>
      <x:c r="R106" s="125" t="str">
        <x:v>PRODUÇÃO</x:v>
      </x:c>
      <x:c r="S106" s="125" t="str">
        <x:v>PRODUÇÃO O&amp;M</x:v>
      </x:c>
    </x:row>
    <x:row r="107">
      <x:c r="A107" s="32" t="s">
        <x:v>56</x:v>
      </x:c>
      <x:c r="B107" s="32" t="s">
        <x:v>30</x:v>
      </x:c>
      <x:c r="C107" s="32">
        <x:v>5025300149</x:v>
      </x:c>
      <x:c r="D107" s="38" t="s">
        <x:v>259</x:v>
      </x:c>
      <x:c r="E107" s="38" t="s">
        <x:v>260</x:v>
      </x:c>
      <x:c r="F107" s="39" t="s">
        <x:v>59</x:v>
      </x:c>
      <x:c r="G107" s="108">
        <x:v>0</x:v>
      </x:c>
      <x:c r="H107" s="108">
        <x:v>3286.2216356212202</x:v>
      </x:c>
      <x:c r="I107" s="109">
        <x:f t="shared" si="1"/>
        <x:v>3286.22</x:v>
      </x:c>
      <x:c r="J107" s="110" t="n">
        <x:v>15</x:v>
      </x:c>
      <x:c r="K107" s="110" t="n">
        <x:f>J107-G107</x:f>
        <x:v>15</x:v>
      </x:c>
      <x:c r="L107" s="115" t="n">
        <x:f>G107*I107</x:f>
        <x:v>0</x:v>
      </x:c>
      <x:c r="M107" s="115" t="n">
        <x:f>J107*I107</x:f>
        <x:v>49293.299999999996</x:v>
      </x:c>
      <x:c r="N107" s="115" t="n">
        <x:f>M107-L107</x:f>
        <x:v>49293.299999999996</x:v>
      </x:c>
      <x:c r="O107" s="115" t="n">
        <x:v>40702.95</x:v>
      </x:c>
      <x:c r="P107" s="119" t="n">
        <x:f>IF(M107=0,"",O107/M107)</x:f>
        <x:v>0.8257298659249838</x:v>
      </x:c>
      <x:c r="Q107" s="124" t="str">
        <x:v>NÃO PREVISTO PELA EQTL</x:v>
      </x:c>
      <x:c r="R107" s="125" t="str">
        <x:v>PRODUÇÃO</x:v>
      </x:c>
      <x:c r="S107" s="125" t="str">
        <x:v>PRODUÇÃO O&amp;M</x:v>
      </x:c>
    </x:row>
    <x:row r="108">
      <x:c r="A108" s="32" t="s">
        <x:v>56</x:v>
      </x:c>
      <x:c r="B108" s="32" t="s">
        <x:v>30</x:v>
      </x:c>
      <x:c r="C108" s="32">
        <x:v>5025300150</x:v>
      </x:c>
      <x:c r="D108" s="38" t="s">
        <x:v>261</x:v>
      </x:c>
      <x:c r="E108" s="38" t="s">
        <x:v>262</x:v>
      </x:c>
      <x:c r="F108" s="39" t="s">
        <x:v>59</x:v>
      </x:c>
      <x:c r="G108" s="108">
        <x:v>0</x:v>
      </x:c>
      <x:c r="H108" s="108">
        <x:v>2168.9062795100053</x:v>
      </x:c>
      <x:c r="I108" s="109">
        <x:f t="shared" si="1"/>
        <x:v>2168.91</x:v>
      </x:c>
      <x:c r="J108" s="110" t="n">
        <x:v>17</x:v>
      </x:c>
      <x:c r="K108" s="110" t="n">
        <x:f>J108-G108</x:f>
        <x:v>17</x:v>
      </x:c>
      <x:c r="L108" s="115" t="n">
        <x:f>G108*I108</x:f>
        <x:v>0</x:v>
      </x:c>
      <x:c r="M108" s="115" t="n">
        <x:f>J108*I108</x:f>
        <x:v>36871.47</x:v>
      </x:c>
      <x:c r="N108" s="115" t="n">
        <x:f>M108-L108</x:f>
        <x:v>36871.47</x:v>
      </x:c>
      <x:c r="O108" s="115" t="n">
        <x:v>22733.25</x:v>
      </x:c>
      <x:c r="P108" s="119" t="n">
        <x:f>IF(M108=0,"",O108/M108)</x:f>
        <x:v>0.6165539372311437</x:v>
      </x:c>
      <x:c r="Q108" s="124" t="str">
        <x:v>NÃO PREVISTO PELA EQTL</x:v>
      </x:c>
      <x:c r="R108" s="125" t="str">
        <x:v>PRODUÇÃO</x:v>
      </x:c>
      <x:c r="S108" s="125" t="str">
        <x:v>PRODUÇÃO O&amp;M</x:v>
      </x:c>
    </x:row>
    <x:row r="109">
      <x:c r="A109" s="32" t="s">
        <x:v>56</x:v>
      </x:c>
      <x:c r="B109" s="32" t="s">
        <x:v>30</x:v>
      </x:c>
      <x:c r="C109" s="32">
        <x:v>5025300151</x:v>
      </x:c>
      <x:c r="D109" s="38" t="s">
        <x:v>263</x:v>
      </x:c>
      <x:c r="E109" s="38" t="s">
        <x:v>264</x:v>
      </x:c>
      <x:c r="F109" s="39" t="s">
        <x:v>74</x:v>
      </x:c>
      <x:c r="G109" s="108">
        <x:v>0</x:v>
      </x:c>
      <x:c r="H109" s="108">
        <x:v>2052.8369313398639</x:v>
      </x:c>
      <x:c r="I109" s="109">
        <x:f t="shared" si="1"/>
        <x:v>2052.84</x:v>
      </x:c>
      <x:c r="J109" s="110" t="n">
        <x:v>0</x:v>
      </x:c>
      <x:c r="K109" s="110" t="n">
        <x:f>J109-G109</x:f>
        <x:v>0</x:v>
      </x:c>
      <x:c r="L109" s="115" t="n">
        <x:f>G109*I109</x:f>
        <x:v>0</x:v>
      </x:c>
      <x:c r="M109" s="115" t="n">
        <x:f>J109*I109</x:f>
        <x:v>0</x:v>
      </x:c>
      <x:c r="N109" s="115" t="n">
        <x:f>M109-L109</x:f>
        <x:v>0</x:v>
      </x:c>
      <x:c r="O109" s="115" t="n">
        <x:v>0</x:v>
      </x:c>
      <x:c r="P109" s="119" t="str">
        <x:f>IF(M109=0,"",O109/M109)</x:f>
      </x:c>
      <x:c r="Q109" s="124" t="str">
        <x:v>SEM HISTÓRICO EM 2025</x:v>
      </x:c>
      <x:c r="R109" s="125" t="str">
        <x:v>PRODUÇÃO</x:v>
      </x:c>
      <x:c r="S109" s="125" t="str">
        <x:v>PRODUÇÃO O&amp;M</x:v>
      </x:c>
    </x:row>
    <x:row r="110">
      <x:c r="A110" s="32" t="s">
        <x:v>56</x:v>
      </x:c>
      <x:c r="B110" s="32" t="s">
        <x:v>30</x:v>
      </x:c>
      <x:c r="C110" s="32">
        <x:v>5025300152</x:v>
      </x:c>
      <x:c r="D110" s="38" t="s">
        <x:v>265</x:v>
      </x:c>
      <x:c r="E110" s="38" t="s">
        <x:v>266</x:v>
      </x:c>
      <x:c r="F110" s="39" t="s">
        <x:v>74</x:v>
      </x:c>
      <x:c r="G110" s="108">
        <x:v>0</x:v>
      </x:c>
      <x:c r="H110" s="108">
        <x:v>1231.6758690308334</x:v>
      </x:c>
      <x:c r="I110" s="109">
        <x:f t="shared" si="1"/>
        <x:v>1231.68</x:v>
      </x:c>
      <x:c r="J110" s="110" t="n">
        <x:v>0</x:v>
      </x:c>
      <x:c r="K110" s="110" t="n">
        <x:f>J110-G110</x:f>
        <x:v>0</x:v>
      </x:c>
      <x:c r="L110" s="115" t="n">
        <x:f>G110*I110</x:f>
        <x:v>0</x:v>
      </x:c>
      <x:c r="M110" s="115" t="n">
        <x:f>J110*I110</x:f>
        <x:v>0</x:v>
      </x:c>
      <x:c r="N110" s="115" t="n">
        <x:f>M110-L110</x:f>
        <x:v>0</x:v>
      </x:c>
      <x:c r="O110" s="115" t="n">
        <x:v>0</x:v>
      </x:c>
      <x:c r="P110" s="119" t="str">
        <x:f>IF(M110=0,"",O110/M110)</x:f>
      </x:c>
      <x:c r="Q110" s="124" t="str">
        <x:v>SEM HISTÓRICO EM 2025</x:v>
      </x:c>
      <x:c r="R110" s="125" t="str">
        <x:v>PRODUÇÃO</x:v>
      </x:c>
      <x:c r="S110" s="125" t="str">
        <x:v>PRODUÇÃO O&amp;M</x:v>
      </x:c>
    </x:row>
    <x:row r="111">
      <x:c r="A111" s="32" t="s">
        <x:v>56</x:v>
      </x:c>
      <x:c r="B111" s="32" t="s">
        <x:v>30</x:v>
      </x:c>
      <x:c r="C111" s="32">
        <x:v>5025300153</x:v>
      </x:c>
      <x:c r="D111" s="38" t="s">
        <x:v>267</x:v>
      </x:c>
      <x:c r="E111" s="38" t="s">
        <x:v>268</x:v>
      </x:c>
      <x:c r="F111" s="39" t="s">
        <x:v>74</x:v>
      </x:c>
      <x:c r="G111" s="108">
        <x:v>0</x:v>
      </x:c>
      <x:c r="H111" s="108">
        <x:v>685.50583319058649</x:v>
      </x:c>
      <x:c r="I111" s="109">
        <x:f t="shared" si="1"/>
        <x:v>685.51</x:v>
      </x:c>
      <x:c r="J111" s="110" t="n">
        <x:v>0</x:v>
      </x:c>
      <x:c r="K111" s="110" t="n">
        <x:f>J111-G111</x:f>
        <x:v>0</x:v>
      </x:c>
      <x:c r="L111" s="115" t="n">
        <x:f>G111*I111</x:f>
        <x:v>0</x:v>
      </x:c>
      <x:c r="M111" s="115" t="n">
        <x:f>J111*I111</x:f>
        <x:v>0</x:v>
      </x:c>
      <x:c r="N111" s="115" t="n">
        <x:f>M111-L111</x:f>
        <x:v>0</x:v>
      </x:c>
      <x:c r="O111" s="115" t="n">
        <x:v>0</x:v>
      </x:c>
      <x:c r="P111" s="119" t="str">
        <x:f>IF(M111=0,"",O111/M111)</x:f>
      </x:c>
      <x:c r="Q111" s="124" t="str">
        <x:v>SEM HISTÓRICO EM 2025</x:v>
      </x:c>
      <x:c r="R111" s="125" t="str">
        <x:v>PRODUÇÃO</x:v>
      </x:c>
      <x:c r="S111" s="125" t="str">
        <x:v>PRODUÇÃO O&amp;M</x:v>
      </x:c>
    </x:row>
    <x:row r="112">
      <x:c r="A112" s="32" t="s">
        <x:v>56</x:v>
      </x:c>
      <x:c r="B112" s="32" t="s">
        <x:v>30</x:v>
      </x:c>
      <x:c r="C112" s="32">
        <x:v>5025300154</x:v>
      </x:c>
      <x:c r="D112" s="38" t="s">
        <x:v>269</x:v>
      </x:c>
      <x:c r="E112" s="38" t="s">
        <x:v>270</x:v>
      </x:c>
      <x:c r="F112" s="39" t="s">
        <x:v>74</x:v>
      </x:c>
      <x:c r="G112" s="108">
        <x:v>0</x:v>
      </x:c>
      <x:c r="H112" s="108">
        <x:v>430.23213653553012</x:v>
      </x:c>
      <x:c r="I112" s="109">
        <x:f t="shared" si="1"/>
        <x:v>430.23</x:v>
      </x:c>
      <x:c r="J112" s="110" t="n">
        <x:v>0</x:v>
      </x:c>
      <x:c r="K112" s="110" t="n">
        <x:f>J112-G112</x:f>
        <x:v>0</x:v>
      </x:c>
      <x:c r="L112" s="115" t="n">
        <x:f>G112*I112</x:f>
        <x:v>0</x:v>
      </x:c>
      <x:c r="M112" s="115" t="n">
        <x:f>J112*I112</x:f>
        <x:v>0</x:v>
      </x:c>
      <x:c r="N112" s="115" t="n">
        <x:f>M112-L112</x:f>
        <x:v>0</x:v>
      </x:c>
      <x:c r="O112" s="115" t="n">
        <x:v>0</x:v>
      </x:c>
      <x:c r="P112" s="119" t="str">
        <x:f>IF(M112=0,"",O112/M112)</x:f>
      </x:c>
      <x:c r="Q112" s="124" t="str">
        <x:v>SEM HISTÓRICO EM 2025</x:v>
      </x:c>
      <x:c r="R112" s="125" t="str">
        <x:v>PRODUÇÃO</x:v>
      </x:c>
      <x:c r="S112" s="125" t="str">
        <x:v>PRODUÇÃO O&amp;M</x:v>
      </x:c>
    </x:row>
    <x:row r="113">
      <x:c r="A113" s="32" t="s">
        <x:v>56</x:v>
      </x:c>
      <x:c r="B113" s="32" t="s">
        <x:v>30</x:v>
      </x:c>
      <x:c r="C113" s="32">
        <x:v>5025300155</x:v>
      </x:c>
      <x:c r="D113" s="38" t="s">
        <x:v>271</x:v>
      </x:c>
      <x:c r="E113" s="38" t="s">
        <x:v>272</x:v>
      </x:c>
      <x:c r="F113" s="39" t="s">
        <x:v>74</x:v>
      </x:c>
      <x:c r="G113" s="108">
        <x:v>0</x:v>
      </x:c>
      <x:c r="H113" s="108">
        <x:v>416.29855680049616</x:v>
      </x:c>
      <x:c r="I113" s="109">
        <x:f t="shared" si="1"/>
        <x:v>416.3</x:v>
      </x:c>
      <x:c r="J113" s="110" t="n">
        <x:v>0</x:v>
      </x:c>
      <x:c r="K113" s="110" t="n">
        <x:f>J113-G113</x:f>
        <x:v>0</x:v>
      </x:c>
      <x:c r="L113" s="115" t="n">
        <x:f>G113*I113</x:f>
        <x:v>0</x:v>
      </x:c>
      <x:c r="M113" s="115" t="n">
        <x:f>J113*I113</x:f>
        <x:v>0</x:v>
      </x:c>
      <x:c r="N113" s="115" t="n">
        <x:f>M113-L113</x:f>
        <x:v>0</x:v>
      </x:c>
      <x:c r="O113" s="115" t="n">
        <x:v>0</x:v>
      </x:c>
      <x:c r="P113" s="119" t="str">
        <x:f>IF(M113=0,"",O113/M113)</x:f>
      </x:c>
      <x:c r="Q113" s="124" t="str">
        <x:v>SEM HISTÓRICO EM 2025</x:v>
      </x:c>
      <x:c r="R113" s="125" t="str">
        <x:v>PRODUÇÃO</x:v>
      </x:c>
      <x:c r="S113" s="125" t="str">
        <x:v>PRODUÇÃO O&amp;M</x:v>
      </x:c>
    </x:row>
    <x:row r="114">
      <x:c r="A114" s="32" t="s">
        <x:v>56</x:v>
      </x:c>
      <x:c r="B114" s="32" t="s">
        <x:v>30</x:v>
      </x:c>
      <x:c r="C114" s="32">
        <x:v>5025300156</x:v>
      </x:c>
      <x:c r="D114" s="38" t="s">
        <x:v>273</x:v>
      </x:c>
      <x:c r="E114" s="38" t="s">
        <x:v>274</x:v>
      </x:c>
      <x:c r="F114" s="39" t="s">
        <x:v>74</x:v>
      </x:c>
      <x:c r="G114" s="108">
        <x:v>0</x:v>
      </x:c>
      <x:c r="H114" s="108">
        <x:v>693.26131625065261</x:v>
      </x:c>
      <x:c r="I114" s="109">
        <x:f t="shared" si="1"/>
        <x:v>693.26</x:v>
      </x:c>
      <x:c r="J114" s="110" t="n">
        <x:v>0</x:v>
      </x:c>
      <x:c r="K114" s="110" t="n">
        <x:f>J114-G114</x:f>
        <x:v>0</x:v>
      </x:c>
      <x:c r="L114" s="115" t="n">
        <x:f>G114*I114</x:f>
        <x:v>0</x:v>
      </x:c>
      <x:c r="M114" s="115" t="n">
        <x:f>J114*I114</x:f>
        <x:v>0</x:v>
      </x:c>
      <x:c r="N114" s="115" t="n">
        <x:f>M114-L114</x:f>
        <x:v>0</x:v>
      </x:c>
      <x:c r="O114" s="115" t="n">
        <x:v>0</x:v>
      </x:c>
      <x:c r="P114" s="119" t="str">
        <x:f>IF(M114=0,"",O114/M114)</x:f>
      </x:c>
      <x:c r="Q114" s="124" t="str">
        <x:v>SEM HISTÓRICO EM 2025</x:v>
      </x:c>
      <x:c r="R114" s="125" t="str">
        <x:v>PRODUÇÃO</x:v>
      </x:c>
      <x:c r="S114" s="125" t="str">
        <x:v>PRODUÇÃO O&amp;M</x:v>
      </x:c>
    </x:row>
    <x:row r="115">
      <x:c r="A115" s="32" t="s">
        <x:v>56</x:v>
      </x:c>
      <x:c r="B115" s="32" t="s">
        <x:v>30</x:v>
      </x:c>
      <x:c r="C115" s="32">
        <x:v>5025300157</x:v>
      </x:c>
      <x:c r="D115" s="38" t="s">
        <x:v>275</x:v>
      </x:c>
      <x:c r="E115" s="38" t="s">
        <x:v>276</x:v>
      </x:c>
      <x:c r="F115" s="39" t="s">
        <x:v>74</x:v>
      </x:c>
      <x:c r="G115" s="108">
        <x:v>0</x:v>
      </x:c>
      <x:c r="H115" s="108">
        <x:v>524.61242191057158</x:v>
      </x:c>
      <x:c r="I115" s="109">
        <x:f t="shared" si="1"/>
        <x:v>524.61</x:v>
      </x:c>
      <x:c r="J115" s="110" t="n">
        <x:v>0</x:v>
      </x:c>
      <x:c r="K115" s="110" t="n">
        <x:f>J115-G115</x:f>
        <x:v>0</x:v>
      </x:c>
      <x:c r="L115" s="115" t="n">
        <x:f>G115*I115</x:f>
        <x:v>0</x:v>
      </x:c>
      <x:c r="M115" s="115" t="n">
        <x:f>J115*I115</x:f>
        <x:v>0</x:v>
      </x:c>
      <x:c r="N115" s="115" t="n">
        <x:f>M115-L115</x:f>
        <x:v>0</x:v>
      </x:c>
      <x:c r="O115" s="115" t="n">
        <x:v>0</x:v>
      </x:c>
      <x:c r="P115" s="119" t="str">
        <x:f>IF(M115=0,"",O115/M115)</x:f>
      </x:c>
      <x:c r="Q115" s="124" t="str">
        <x:v>SEM HISTÓRICO EM 2025</x:v>
      </x:c>
      <x:c r="R115" s="125" t="str">
        <x:v>PRODUÇÃO</x:v>
      </x:c>
      <x:c r="S115" s="125" t="str">
        <x:v>PRODUÇÃO O&amp;M</x:v>
      </x:c>
    </x:row>
    <x:row r="116">
      <x:c r="A116" s="32" t="s">
        <x:v>56</x:v>
      </x:c>
      <x:c r="B116" s="32" t="s">
        <x:v>30</x:v>
      </x:c>
      <x:c r="C116" s="32">
        <x:v>5082000271</x:v>
      </x:c>
      <x:c r="D116" s="38" t="s">
        <x:v>277</x:v>
      </x:c>
      <x:c r="E116" s="38" t="s">
        <x:v>278</x:v>
      </x:c>
      <x:c r="F116" s="39" t="s">
        <x:v>59</x:v>
      </x:c>
      <x:c r="G116" s="108">
        <x:v>0</x:v>
      </x:c>
      <x:c r="H116" s="108">
        <x:v>499.50568861442548</x:v>
      </x:c>
      <x:c r="I116" s="109">
        <x:f t="shared" si="1"/>
        <x:v>499.51</x:v>
      </x:c>
      <x:c r="J116" s="110" t="n">
        <x:v>0</x:v>
      </x:c>
      <x:c r="K116" s="110" t="n">
        <x:f>J116-G116</x:f>
        <x:v>0</x:v>
      </x:c>
      <x:c r="L116" s="115" t="n">
        <x:f>G116*I116</x:f>
        <x:v>0</x:v>
      </x:c>
      <x:c r="M116" s="115" t="n">
        <x:f>J116*I116</x:f>
        <x:v>0</x:v>
      </x:c>
      <x:c r="N116" s="115" t="n">
        <x:f>M116-L116</x:f>
        <x:v>0</x:v>
      </x:c>
      <x:c r="O116" s="115" t="n">
        <x:v>0</x:v>
      </x:c>
      <x:c r="P116" s="119" t="str">
        <x:f>IF(M116=0,"",O116/M116)</x:f>
      </x:c>
      <x:c r="Q116" s="124" t="str">
        <x:v>SEM HISTÓRICO EM 2025</x:v>
      </x:c>
      <x:c r="R116" s="125" t="str">
        <x:v>PRODUÇÃO</x:v>
      </x:c>
      <x:c r="S116" s="125" t="str">
        <x:v>PRODUÇÃO O&amp;M</x:v>
      </x:c>
    </x:row>
    <x:row r="117">
      <x:c r="A117" s="32" t="s">
        <x:v>56</x:v>
      </x:c>
      <x:c r="B117" s="32" t="s">
        <x:v>30</x:v>
      </x:c>
      <x:c r="C117" s="32">
        <x:v>5082000272</x:v>
      </x:c>
      <x:c r="D117" s="38" t="s">
        <x:v>279</x:v>
      </x:c>
      <x:c r="E117" s="38" t="s">
        <x:v>280</x:v>
      </x:c>
      <x:c r="F117" s="39" t="s">
        <x:v>59</x:v>
      </x:c>
      <x:c r="G117" s="108">
        <x:v>0</x:v>
      </x:c>
      <x:c r="H117" s="108">
        <x:v>374.62926646081911</x:v>
      </x:c>
      <x:c r="I117" s="109">
        <x:f t="shared" si="1"/>
        <x:v>374.63</x:v>
      </x:c>
      <x:c r="J117" s="110" t="n">
        <x:v>0</x:v>
      </x:c>
      <x:c r="K117" s="110" t="n">
        <x:f>J117-G117</x:f>
        <x:v>0</x:v>
      </x:c>
      <x:c r="L117" s="115" t="n">
        <x:f>G117*I117</x:f>
        <x:v>0</x:v>
      </x:c>
      <x:c r="M117" s="115" t="n">
        <x:f>J117*I117</x:f>
        <x:v>0</x:v>
      </x:c>
      <x:c r="N117" s="115" t="n">
        <x:f>M117-L117</x:f>
        <x:v>0</x:v>
      </x:c>
      <x:c r="O117" s="115" t="n">
        <x:v>0</x:v>
      </x:c>
      <x:c r="P117" s="119" t="str">
        <x:f>IF(M117=0,"",O117/M117)</x:f>
      </x:c>
      <x:c r="Q117" s="124" t="str">
        <x:v>SEM HISTÓRICO EM 2025</x:v>
      </x:c>
      <x:c r="R117" s="125" t="str">
        <x:v>PRODUÇÃO</x:v>
      </x:c>
      <x:c r="S117" s="125" t="str">
        <x:v>PRODUÇÃO O&amp;M</x:v>
      </x:c>
    </x:row>
    <x:row r="118">
      <x:c r="A118" s="32" t="s">
        <x:v>56</x:v>
      </x:c>
      <x:c r="B118" s="32" t="s">
        <x:v>30</x:v>
      </x:c>
      <x:c r="C118" s="32">
        <x:v>5020000131</x:v>
      </x:c>
      <x:c r="D118" s="38" t="s">
        <x:v>281</x:v>
      </x:c>
      <x:c r="E118" s="38" t="s">
        <x:v>282</x:v>
      </x:c>
      <x:c r="F118" s="39" t="s">
        <x:v>74</x:v>
      </x:c>
      <x:c r="G118" s="108">
        <x:v>0</x:v>
      </x:c>
      <x:c r="H118" s="108">
        <x:v>985.86649068636598</x:v>
      </x:c>
      <x:c r="I118" s="109">
        <x:f t="shared" si="1"/>
        <x:v>985.87</x:v>
      </x:c>
      <x:c r="J118" s="110" t="n">
        <x:v>0</x:v>
      </x:c>
      <x:c r="K118" s="110" t="n">
        <x:f>J118-G118</x:f>
        <x:v>0</x:v>
      </x:c>
      <x:c r="L118" s="115" t="n">
        <x:f>G118*I118</x:f>
        <x:v>0</x:v>
      </x:c>
      <x:c r="M118" s="115" t="n">
        <x:f>J118*I118</x:f>
        <x:v>0</x:v>
      </x:c>
      <x:c r="N118" s="115" t="n">
        <x:f>M118-L118</x:f>
        <x:v>0</x:v>
      </x:c>
      <x:c r="O118" s="115" t="n">
        <x:v>0</x:v>
      </x:c>
      <x:c r="P118" s="119" t="str">
        <x:f>IF(M118=0,"",O118/M118)</x:f>
      </x:c>
      <x:c r="Q118" s="124" t="str">
        <x:v>SEM HISTÓRICO EM 2025</x:v>
      </x:c>
      <x:c r="R118" s="125" t="str">
        <x:v>PRODUÇÃO</x:v>
      </x:c>
      <x:c r="S118" s="125" t="str">
        <x:v>PRODUÇÃO O&amp;M</x:v>
      </x:c>
    </x:row>
    <x:row r="119">
      <x:c r="A119" s="32" t="s">
        <x:v>56</x:v>
      </x:c>
      <x:c r="B119" s="32" t="s">
        <x:v>30</x:v>
      </x:c>
      <x:c r="C119" s="32">
        <x:v>5020000132</x:v>
      </x:c>
      <x:c r="D119" s="38" t="s">
        <x:v>283</x:v>
      </x:c>
      <x:c r="E119" s="38" t="s">
        <x:v>284</x:v>
      </x:c>
      <x:c r="F119" s="39" t="s">
        <x:v>74</x:v>
      </x:c>
      <x:c r="G119" s="108">
        <x:v>0</x:v>
      </x:c>
      <x:c r="H119" s="108">
        <x:v>591.51989441181968</x:v>
      </x:c>
      <x:c r="I119" s="109">
        <x:f t="shared" si="1"/>
        <x:v>591.52</x:v>
      </x:c>
      <x:c r="J119" s="110" t="n">
        <x:v>0</x:v>
      </x:c>
      <x:c r="K119" s="110" t="n">
        <x:f>J119-G119</x:f>
        <x:v>0</x:v>
      </x:c>
      <x:c r="L119" s="115" t="n">
        <x:f>G119*I119</x:f>
        <x:v>0</x:v>
      </x:c>
      <x:c r="M119" s="115" t="n">
        <x:f>J119*I119</x:f>
        <x:v>0</x:v>
      </x:c>
      <x:c r="N119" s="115" t="n">
        <x:f>M119-L119</x:f>
        <x:v>0</x:v>
      </x:c>
      <x:c r="O119" s="115" t="n">
        <x:v>0</x:v>
      </x:c>
      <x:c r="P119" s="119" t="str">
        <x:f>IF(M119=0,"",O119/M119)</x:f>
      </x:c>
      <x:c r="Q119" s="124" t="str">
        <x:v>SEM HISTÓRICO EM 2025</x:v>
      </x:c>
      <x:c r="R119" s="125" t="str">
        <x:v>PRODUÇÃO</x:v>
      </x:c>
      <x:c r="S119" s="125" t="str">
        <x:v>PRODUÇÃO O&amp;M</x:v>
      </x:c>
    </x:row>
    <x:row r="120">
      <x:c r="A120" s="32" t="s">
        <x:v>56</x:v>
      </x:c>
      <x:c r="B120" s="32" t="s">
        <x:v>30</x:v>
      </x:c>
      <x:c r="C120" s="32">
        <x:v>5020000092</x:v>
      </x:c>
      <x:c r="D120" s="38" t="s">
        <x:v>285</x:v>
      </x:c>
      <x:c r="E120" s="38" t="s">
        <x:v>286</x:v>
      </x:c>
      <x:c r="F120" s="39" t="s">
        <x:v>74</x:v>
      </x:c>
      <x:c r="G120" s="108">
        <x:v>9345</x:v>
      </x:c>
      <x:c r="H120" s="108">
        <x:v>1761.4147966929741</x:v>
      </x:c>
      <x:c r="I120" s="109">
        <x:f t="shared" si="1"/>
        <x:v>1761.41</x:v>
      </x:c>
      <x:c r="J120" s="110" t="n">
        <x:v>7752.915673</x:v>
      </x:c>
      <x:c r="K120" s="110" t="n">
        <x:f>J120-G120</x:f>
        <x:v>-1592.0843269999996</x:v>
      </x:c>
      <x:c r="L120" s="115" t="n">
        <x:f>G120*I120</x:f>
        <x:v>16460376.450000001</x:v>
      </x:c>
      <x:c r="M120" s="115" t="n">
        <x:f>J120*I120</x:f>
        <x:v>13656063.19557893</x:v>
      </x:c>
      <x:c r="N120" s="115" t="n">
        <x:f>M120-L120</x:f>
        <x:v>-2804313.25442107</x:v>
      </x:c>
      <x:c r="O120" s="115" t="n">
        <x:v>10614611.97</x:v>
      </x:c>
      <x:c r="P120" s="119" t="n">
        <x:f>IF(M120=0,"",O120/M120)</x:f>
        <x:v>0.7772819895441329</x:v>
      </x:c>
      <x:c r="Q120" s="124" t="str">
        <x:v>VOLUME EQTL MAIOR</x:v>
      </x:c>
      <x:c r="R120" s="125" t="str">
        <x:v>PRODUÇÃO</x:v>
      </x:c>
      <x:c r="S120" s="125" t="str">
        <x:v>PRODUÇÃO O&amp;M</x:v>
      </x:c>
    </x:row>
    <x:row r="121">
      <x:c r="A121" s="32" t="s">
        <x:v>56</x:v>
      </x:c>
      <x:c r="B121" s="32" t="s">
        <x:v>30</x:v>
      </x:c>
      <x:c r="C121" s="32">
        <x:v>5020000093</x:v>
      </x:c>
      <x:c r="D121" s="38" t="s">
        <x:v>287</x:v>
      </x:c>
      <x:c r="E121" s="38" t="s">
        <x:v>288</x:v>
      </x:c>
      <x:c r="F121" s="39" t="s">
        <x:v>74</x:v>
      </x:c>
      <x:c r="G121" s="108">
        <x:v>1366</x:v>
      </x:c>
      <x:c r="H121" s="108">
        <x:v>696.67898675169874</x:v>
      </x:c>
      <x:c r="I121" s="109">
        <x:f t="shared" si="1"/>
        <x:v>696.68</x:v>
      </x:c>
      <x:c r="J121" s="110" t="n">
        <x:v>538.355512</x:v>
      </x:c>
      <x:c r="K121" s="110" t="n">
        <x:f>J121-G121</x:f>
        <x:v>-827.644488</x:v>
      </x:c>
      <x:c r="L121" s="115" t="n">
        <x:f>G121*I121</x:f>
        <x:v>951664.8799999999</x:v>
      </x:c>
      <x:c r="M121" s="115" t="n">
        <x:f>J121*I121</x:f>
        <x:v>375061.51810015994</x:v>
      </x:c>
      <x:c r="N121" s="115" t="n">
        <x:f>M121-L121</x:f>
        <x:v>-576603.36189984</x:v>
      </x:c>
      <x:c r="O121" s="115" t="n">
        <x:v>310188.04</x:v>
      </x:c>
      <x:c r="P121" s="119" t="n">
        <x:f>IF(M121=0,"",O121/M121)</x:f>
        <x:v>0.8270324334291327</x:v>
      </x:c>
      <x:c r="Q121" s="124" t="str">
        <x:v>VOLUME EQTL MAIOR</x:v>
      </x:c>
      <x:c r="R121" s="125" t="str">
        <x:v>PRODUÇÃO</x:v>
      </x:c>
      <x:c r="S121" s="125" t="str">
        <x:v>PRODUÇÃO O&amp;M</x:v>
      </x:c>
    </x:row>
    <x:row r="122">
      <x:c r="A122" s="32" t="s">
        <x:v>56</x:v>
      </x:c>
      <x:c r="B122" s="32" t="s">
        <x:v>30</x:v>
      </x:c>
      <x:c r="C122" s="32">
        <x:v>5020000094</x:v>
      </x:c>
      <x:c r="D122" s="38" t="s">
        <x:v>289</x:v>
      </x:c>
      <x:c r="E122" s="38" t="s">
        <x:v>290</x:v>
      </x:c>
      <x:c r="F122" s="39" t="s">
        <x:v>74</x:v>
      </x:c>
      <x:c r="G122" s="108">
        <x:v>1</x:v>
      </x:c>
      <x:c r="H122" s="108">
        <x:v>2125.6596027852302</x:v>
      </x:c>
      <x:c r="I122" s="109">
        <x:f t="shared" si="1"/>
        <x:v>2125.66</x:v>
      </x:c>
      <x:c r="J122" s="110" t="n">
        <x:v>0</x:v>
      </x:c>
      <x:c r="K122" s="110" t="n">
        <x:f>J122-G122</x:f>
        <x:v>-1</x:v>
      </x:c>
      <x:c r="L122" s="115" t="n">
        <x:f>G122*I122</x:f>
        <x:v>2125.66</x:v>
      </x:c>
      <x:c r="M122" s="115" t="n">
        <x:f>J122*I122</x:f>
        <x:v>0</x:v>
      </x:c>
      <x:c r="N122" s="115" t="n">
        <x:f>M122-L122</x:f>
        <x:v>-2125.66</x:v>
      </x:c>
      <x:c r="O122" s="115" t="n">
        <x:v>0</x:v>
      </x:c>
      <x:c r="P122" s="119" t="str">
        <x:f>IF(M122=0,"",O122/M122)</x:f>
      </x:c>
      <x:c r="Q122" s="124" t="str">
        <x:v>SEM HISTÓRICO EM 2025</x:v>
      </x:c>
      <x:c r="R122" s="125" t="str">
        <x:v>PRODUÇÃO</x:v>
      </x:c>
      <x:c r="S122" s="125" t="str">
        <x:v>PRODUÇÃO O&amp;M</x:v>
      </x:c>
    </x:row>
    <x:row r="123">
      <x:c r="A123" s="32" t="s">
        <x:v>56</x:v>
      </x:c>
      <x:c r="B123" s="32" t="s">
        <x:v>30</x:v>
      </x:c>
      <x:c r="C123" s="32">
        <x:v>5020000095</x:v>
      </x:c>
      <x:c r="D123" s="38" t="s">
        <x:v>291</x:v>
      </x:c>
      <x:c r="E123" s="38" t="s">
        <x:v>292</x:v>
      </x:c>
      <x:c r="F123" s="39" t="s">
        <x:v>74</x:v>
      </x:c>
      <x:c r="G123" s="108">
        <x:v>2</x:v>
      </x:c>
      <x:c r="H123" s="108">
        <x:v>1109.0340775894495</x:v>
      </x:c>
      <x:c r="I123" s="109">
        <x:f t="shared" si="1"/>
        <x:v>1109.03</x:v>
      </x:c>
      <x:c r="J123" s="110" t="n">
        <x:v>0</x:v>
      </x:c>
      <x:c r="K123" s="110" t="n">
        <x:f>J123-G123</x:f>
        <x:v>-2</x:v>
      </x:c>
      <x:c r="L123" s="115" t="n">
        <x:f>G123*I123</x:f>
        <x:v>2218.06</x:v>
      </x:c>
      <x:c r="M123" s="115" t="n">
        <x:f>J123*I123</x:f>
        <x:v>0</x:v>
      </x:c>
      <x:c r="N123" s="115" t="n">
        <x:f>M123-L123</x:f>
        <x:v>-2218.06</x:v>
      </x:c>
      <x:c r="O123" s="115" t="n">
        <x:v>0</x:v>
      </x:c>
      <x:c r="P123" s="119" t="str">
        <x:f>IF(M123=0,"",O123/M123)</x:f>
      </x:c>
      <x:c r="Q123" s="124" t="str">
        <x:v>SEM HISTÓRICO EM 2025</x:v>
      </x:c>
      <x:c r="R123" s="125" t="str">
        <x:v>PRODUÇÃO</x:v>
      </x:c>
      <x:c r="S123" s="125" t="str">
        <x:v>PRODUÇÃO O&amp;M</x:v>
      </x:c>
    </x:row>
    <x:row r="124">
      <x:c r="A124" s="32" t="s">
        <x:v>56</x:v>
      </x:c>
      <x:c r="B124" s="32" t="s">
        <x:v>30</x:v>
      </x:c>
      <x:c r="C124" s="32">
        <x:v>5020000096</x:v>
      </x:c>
      <x:c r="D124" s="38" t="s">
        <x:v>293</x:v>
      </x:c>
      <x:c r="E124" s="38" t="s">
        <x:v>294</x:v>
      </x:c>
      <x:c r="F124" s="39" t="s">
        <x:v>74</x:v>
      </x:c>
      <x:c r="G124" s="108">
        <x:v>0</x:v>
      </x:c>
      <x:c r="H124" s="108">
        <x:v>2727.6954064310376</x:v>
      </x:c>
      <x:c r="I124" s="109">
        <x:f t="shared" si="1"/>
        <x:v>2727.7</x:v>
      </x:c>
      <x:c r="J124" s="110" t="n">
        <x:v>0</x:v>
      </x:c>
      <x:c r="K124" s="110" t="n">
        <x:f>J124-G124</x:f>
        <x:v>0</x:v>
      </x:c>
      <x:c r="L124" s="115" t="n">
        <x:f>G124*I124</x:f>
        <x:v>0</x:v>
      </x:c>
      <x:c r="M124" s="115" t="n">
        <x:f>J124*I124</x:f>
        <x:v>0</x:v>
      </x:c>
      <x:c r="N124" s="115" t="n">
        <x:f>M124-L124</x:f>
        <x:v>0</x:v>
      </x:c>
      <x:c r="O124" s="115" t="n">
        <x:v>0</x:v>
      </x:c>
      <x:c r="P124" s="119" t="str">
        <x:f>IF(M124=0,"",O124/M124)</x:f>
      </x:c>
      <x:c r="Q124" s="124" t="str">
        <x:v>SEM HISTÓRICO EM 2025</x:v>
      </x:c>
      <x:c r="R124" s="125" t="str">
        <x:v>PRODUÇÃO</x:v>
      </x:c>
      <x:c r="S124" s="125" t="str">
        <x:v>PRODUÇÃO O&amp;M</x:v>
      </x:c>
    </x:row>
    <x:row r="125">
      <x:c r="A125" s="32" t="s">
        <x:v>56</x:v>
      </x:c>
      <x:c r="B125" s="32" t="s">
        <x:v>30</x:v>
      </x:c>
      <x:c r="C125" s="32">
        <x:v>5020000097</x:v>
      </x:c>
      <x:c r="D125" s="38" t="s">
        <x:v>295</x:v>
      </x:c>
      <x:c r="E125" s="38" t="s">
        <x:v>296</x:v>
      </x:c>
      <x:c r="F125" s="39" t="s">
        <x:v>74</x:v>
      </x:c>
      <x:c r="G125" s="108">
        <x:v>0</x:v>
      </x:c>
      <x:c r="H125" s="108">
        <x:v>1270.8476309274383</x:v>
      </x:c>
      <x:c r="I125" s="109">
        <x:f t="shared" si="1"/>
        <x:v>1270.8499999999999</x:v>
      </x:c>
      <x:c r="J125" s="110" t="n">
        <x:v>0</x:v>
      </x:c>
      <x:c r="K125" s="110" t="n">
        <x:f>J125-G125</x:f>
        <x:v>0</x:v>
      </x:c>
      <x:c r="L125" s="115" t="n">
        <x:f>G125*I125</x:f>
        <x:v>0</x:v>
      </x:c>
      <x:c r="M125" s="115" t="n">
        <x:f>J125*I125</x:f>
        <x:v>0</x:v>
      </x:c>
      <x:c r="N125" s="115" t="n">
        <x:f>M125-L125</x:f>
        <x:v>0</x:v>
      </x:c>
      <x:c r="O125" s="115" t="n">
        <x:v>0</x:v>
      </x:c>
      <x:c r="P125" s="119" t="str">
        <x:f>IF(M125=0,"",O125/M125)</x:f>
      </x:c>
      <x:c r="Q125" s="124" t="str">
        <x:v>SEM HISTÓRICO EM 2025</x:v>
      </x:c>
      <x:c r="R125" s="125" t="str">
        <x:v>PRODUÇÃO</x:v>
      </x:c>
      <x:c r="S125" s="125" t="str">
        <x:v>PRODUÇÃO O&amp;M</x:v>
      </x:c>
    </x:row>
    <x:row r="126">
      <x:c r="A126" s="32" t="s">
        <x:v>56</x:v>
      </x:c>
      <x:c r="B126" s="32" t="s">
        <x:v>30</x:v>
      </x:c>
      <x:c r="C126" s="32">
        <x:v>5020000098</x:v>
      </x:c>
      <x:c r="D126" s="38" t="s">
        <x:v>297</x:v>
      </x:c>
      <x:c r="E126" s="38" t="s">
        <x:v>298</x:v>
      </x:c>
      <x:c r="F126" s="39" t="s">
        <x:v>74</x:v>
      </x:c>
      <x:c r="G126" s="108">
        <x:v>9503</x:v>
      </x:c>
      <x:c r="H126" s="108">
        <x:v>1174.7585103018739</x:v>
      </x:c>
      <x:c r="I126" s="109">
        <x:f t="shared" si="1"/>
        <x:v>1174.76</x:v>
      </x:c>
      <x:c r="J126" s="110" t="n">
        <x:v>4021.084327</x:v>
      </x:c>
      <x:c r="K126" s="110" t="n">
        <x:f>J126-G126</x:f>
        <x:v>-5481.9156729999995</x:v>
      </x:c>
      <x:c r="L126" s="115" t="n">
        <x:f>G126*I126</x:f>
        <x:v>11163744.28</x:v>
      </x:c>
      <x:c r="M126" s="115" t="n">
        <x:f>J126*I126</x:f>
        <x:v>4723809.02398652</x:v>
      </x:c>
      <x:c r="N126" s="115" t="n">
        <x:f>M126-L126</x:f>
        <x:v>-6439935.256013479</x:v>
      </x:c>
      <x:c r="O126" s="115" t="n">
        <x:v>4977669.66</x:v>
      </x:c>
      <x:c r="P126" s="119" t="n">
        <x:f>IF(M126=0,"",O126/M126)</x:f>
        <x:v>1.0537406645197611</x:v>
      </x:c>
      <x:c r="Q126" s="124" t="str">
        <x:v>VOLUME EQTL MAIOR</x:v>
      </x:c>
      <x:c r="R126" s="125" t="str">
        <x:v>PRODUÇÃO</x:v>
      </x:c>
      <x:c r="S126" s="125" t="str">
        <x:v>PRODUÇÃO O&amp;M</x:v>
      </x:c>
    </x:row>
    <x:row r="127">
      <x:c r="A127" s="32" t="s">
        <x:v>56</x:v>
      </x:c>
      <x:c r="B127" s="32" t="s">
        <x:v>30</x:v>
      </x:c>
      <x:c r="C127" s="32">
        <x:v>5020000099</x:v>
      </x:c>
      <x:c r="D127" s="38" t="s">
        <x:v>299</x:v>
      </x:c>
      <x:c r="E127" s="38" t="s">
        <x:v>300</x:v>
      </x:c>
      <x:c r="F127" s="39" t="s">
        <x:v>74</x:v>
      </x:c>
      <x:c r="G127" s="108">
        <x:v>1366</x:v>
      </x:c>
      <x:c r="H127" s="108">
        <x:v>599.01247974103603</x:v>
      </x:c>
      <x:c r="I127" s="109">
        <x:f t="shared" si="1"/>
        <x:v>599.01</x:v>
      </x:c>
      <x:c r="J127" s="110" t="n">
        <x:v>60.512467</x:v>
      </x:c>
      <x:c r="K127" s="110" t="n">
        <x:f>J127-G127</x:f>
        <x:v>-1305.487533</x:v>
      </x:c>
      <x:c r="L127" s="115" t="n">
        <x:f>G127*I127</x:f>
        <x:v>818247.66</x:v>
      </x:c>
      <x:c r="M127" s="115" t="n">
        <x:f>J127*I127</x:f>
        <x:v>36247.57285767</x:v>
      </x:c>
      <x:c r="N127" s="115" t="n">
        <x:f>M127-L127</x:f>
        <x:v>-782000.08714233</x:v>
      </x:c>
      <x:c r="O127" s="115" t="n">
        <x:v>28083.8</x:v>
      </x:c>
      <x:c r="P127" s="119" t="n">
        <x:f>IF(M127=0,"",O127/M127)</x:f>
        <x:v>0.7747773929657047</x:v>
      </x:c>
      <x:c r="Q127" s="124" t="str">
        <x:v>VOLUME EQTL MAIOR</x:v>
      </x:c>
      <x:c r="R127" s="125" t="str">
        <x:v>PRODUÇÃO</x:v>
      </x:c>
      <x:c r="S127" s="125" t="str">
        <x:v>PRODUÇÃO O&amp;M</x:v>
      </x:c>
    </x:row>
    <x:row r="128">
      <x:c r="A128" s="32" t="s">
        <x:v>56</x:v>
      </x:c>
      <x:c r="B128" s="32" t="s">
        <x:v>30</x:v>
      </x:c>
      <x:c r="C128" s="32">
        <x:v>5020000100</x:v>
      </x:c>
      <x:c r="D128" s="38" t="s">
        <x:v>301</x:v>
      </x:c>
      <x:c r="E128" s="38" t="s">
        <x:v>302</x:v>
      </x:c>
      <x:c r="F128" s="39" t="s">
        <x:v>74</x:v>
      </x:c>
      <x:c r="G128" s="108">
        <x:v>0</x:v>
      </x:c>
      <x:c r="H128" s="108">
        <x:v>1812.4169564778153</x:v>
      </x:c>
      <x:c r="I128" s="109">
        <x:f t="shared" si="1"/>
        <x:v>1812.42</x:v>
      </x:c>
      <x:c r="J128" s="110" t="n">
        <x:v>0</x:v>
      </x:c>
      <x:c r="K128" s="110" t="n">
        <x:f>J128-G128</x:f>
        <x:v>0</x:v>
      </x:c>
      <x:c r="L128" s="115" t="n">
        <x:f>G128*I128</x:f>
        <x:v>0</x:v>
      </x:c>
      <x:c r="M128" s="115" t="n">
        <x:f>J128*I128</x:f>
        <x:v>0</x:v>
      </x:c>
      <x:c r="N128" s="115" t="n">
        <x:f>M128-L128</x:f>
        <x:v>0</x:v>
      </x:c>
      <x:c r="O128" s="115" t="n">
        <x:v>0</x:v>
      </x:c>
      <x:c r="P128" s="119" t="str">
        <x:f>IF(M128=0,"",O128/M128)</x:f>
      </x:c>
      <x:c r="Q128" s="124" t="str">
        <x:v>SEM HISTÓRICO EM 2025</x:v>
      </x:c>
      <x:c r="R128" s="125" t="str">
        <x:v>PRODUÇÃO</x:v>
      </x:c>
      <x:c r="S128" s="125" t="str">
        <x:v>PRODUÇÃO O&amp;M</x:v>
      </x:c>
    </x:row>
    <x:row r="129">
      <x:c r="A129" s="32" t="s">
        <x:v>56</x:v>
      </x:c>
      <x:c r="B129" s="32" t="s">
        <x:v>30</x:v>
      </x:c>
      <x:c r="C129" s="32">
        <x:v>5020000101</x:v>
      </x:c>
      <x:c r="D129" s="38" t="s">
        <x:v>303</x:v>
      </x:c>
      <x:c r="E129" s="38" t="s">
        <x:v>304</x:v>
      </x:c>
      <x:c r="F129" s="39" t="s">
        <x:v>74</x:v>
      </x:c>
      <x:c r="G129" s="108">
        <x:v>0</x:v>
      </x:c>
      <x:c r="H129" s="108">
        <x:v>864.14484130295602</x:v>
      </x:c>
      <x:c r="I129" s="109">
        <x:f t="shared" si="1"/>
        <x:v>864.14</x:v>
      </x:c>
      <x:c r="J129" s="110" t="n">
        <x:v>0</x:v>
      </x:c>
      <x:c r="K129" s="110" t="n">
        <x:f>J129-G129</x:f>
        <x:v>0</x:v>
      </x:c>
      <x:c r="L129" s="115" t="n">
        <x:f>G129*I129</x:f>
        <x:v>0</x:v>
      </x:c>
      <x:c r="M129" s="115" t="n">
        <x:f>J129*I129</x:f>
        <x:v>0</x:v>
      </x:c>
      <x:c r="N129" s="115" t="n">
        <x:f>M129-L129</x:f>
        <x:v>0</x:v>
      </x:c>
      <x:c r="O129" s="115" t="n">
        <x:v>0</x:v>
      </x:c>
      <x:c r="P129" s="119" t="str">
        <x:f>IF(M129=0,"",O129/M129)</x:f>
      </x:c>
      <x:c r="Q129" s="124" t="str">
        <x:v>SEM HISTÓRICO EM 2025</x:v>
      </x:c>
      <x:c r="R129" s="125" t="str">
        <x:v>PRODUÇÃO</x:v>
      </x:c>
      <x:c r="S129" s="125" t="str">
        <x:v>PRODUÇÃO O&amp;M</x:v>
      </x:c>
    </x:row>
    <x:row r="130">
      <x:c r="A130" s="32" t="s">
        <x:v>56</x:v>
      </x:c>
      <x:c r="B130" s="32" t="s">
        <x:v>30</x:v>
      </x:c>
      <x:c r="C130" s="32">
        <x:v>5020000118</x:v>
      </x:c>
      <x:c r="D130" s="38" t="s">
        <x:v>305</x:v>
      </x:c>
      <x:c r="E130" s="38" t="s">
        <x:v>306</x:v>
      </x:c>
      <x:c r="F130" s="39" t="s">
        <x:v>74</x:v>
      </x:c>
      <x:c r="G130" s="108">
        <x:v>6376</x:v>
      </x:c>
      <x:c r="H130" s="108">
        <x:v>599.01247974103603</x:v>
      </x:c>
      <x:c r="I130" s="109">
        <x:f t="shared" si="1"/>
        <x:v>599.01</x:v>
      </x:c>
      <x:c r="J130" s="110" t="n">
        <x:v>7476.132021</x:v>
      </x:c>
      <x:c r="K130" s="110" t="n">
        <x:f>J130-G130</x:f>
        <x:v>1100.1320210000003</x:v>
      </x:c>
      <x:c r="L130" s="115" t="n">
        <x:f>G130*I130</x:f>
        <x:v>3819287.76</x:v>
      </x:c>
      <x:c r="M130" s="115" t="n">
        <x:f>J130*I130</x:f>
        <x:v>4478277.841899211</x:v>
      </x:c>
      <x:c r="N130" s="115" t="n">
        <x:f>M130-L130</x:f>
        <x:v>658990.0818992108</x:v>
      </x:c>
      <x:c r="O130" s="115" t="n">
        <x:v>3791949.68</x:v>
      </x:c>
      <x:c r="P130" s="119" t="n">
        <x:f>IF(M130=0,"",O130/M130)</x:f>
        <x:v>0.8467428359451358</x:v>
      </x:c>
      <x:c r="Q130" s="124" t="str">
        <x:v>VOLUME SETUP MAIOR</x:v>
      </x:c>
      <x:c r="R130" s="125" t="str">
        <x:v>PRODUÇÃO</x:v>
      </x:c>
      <x:c r="S130" s="125" t="str">
        <x:v>PRODUÇÃO O&amp;M</x:v>
      </x:c>
    </x:row>
    <x:row r="131">
      <x:c r="A131" s="32" t="s">
        <x:v>56</x:v>
      </x:c>
      <x:c r="B131" s="32" t="s">
        <x:v>30</x:v>
      </x:c>
      <x:c r="C131" s="32">
        <x:v>5020000119</x:v>
      </x:c>
      <x:c r="D131" s="38" t="s">
        <x:v>307</x:v>
      </x:c>
      <x:c r="E131" s="38" t="s">
        <x:v>308</x:v>
      </x:c>
      <x:c r="F131" s="39" t="s">
        <x:v>74</x:v>
      </x:c>
      <x:c r="G131" s="108">
        <x:v>0</x:v>
      </x:c>
      <x:c r="H131" s="108">
        <x:v>947.61487084773501</x:v>
      </x:c>
      <x:c r="I131" s="109">
        <x:f t="shared" si="1"/>
        <x:v>947.61</x:v>
      </x:c>
      <x:c r="J131" s="110" t="n">
        <x:v>2029</x:v>
      </x:c>
      <x:c r="K131" s="110" t="n">
        <x:f>J131-G131</x:f>
        <x:v>2029</x:v>
      </x:c>
      <x:c r="L131" s="115" t="n">
        <x:f>G131*I131</x:f>
        <x:v>0</x:v>
      </x:c>
      <x:c r="M131" s="115" t="n">
        <x:f>J131*I131</x:f>
        <x:v>1922700.69</x:v>
      </x:c>
      <x:c r="N131" s="115" t="n">
        <x:f>M131-L131</x:f>
        <x:v>1922700.69</x:v>
      </x:c>
      <x:c r="O131" s="115" t="n">
        <x:v>499600.67</x:v>
      </x:c>
      <x:c r="P131" s="119" t="n">
        <x:f>IF(M131=0,"",O131/M131)</x:f>
        <x:v>0.25984318443241416</x:v>
      </x:c>
      <x:c r="Q131" s="124" t="str">
        <x:v>NÃO PREVISTO PELA EQTL</x:v>
      </x:c>
      <x:c r="R131" s="125" t="str">
        <x:v>PRODUÇÃO</x:v>
      </x:c>
      <x:c r="S131" s="125" t="str">
        <x:v>PRODUÇÃO O&amp;M</x:v>
      </x:c>
    </x:row>
    <x:row r="132">
      <x:c r="A132" s="32" t="s">
        <x:v>56</x:v>
      </x:c>
      <x:c r="B132" s="32" t="s">
        <x:v>30</x:v>
      </x:c>
      <x:c r="C132" s="32">
        <x:v>5020000120</x:v>
      </x:c>
      <x:c r="D132" s="38" t="s">
        <x:v>309</x:v>
      </x:c>
      <x:c r="E132" s="38" t="s">
        <x:v>310</x:v>
      </x:c>
      <x:c r="F132" s="39" t="s">
        <x:v>74</x:v>
      </x:c>
      <x:c r="G132" s="108">
        <x:v>0</x:v>
      </x:c>
      <x:c r="H132" s="108">
        <x:v>568.51634296247107</x:v>
      </x:c>
      <x:c r="I132" s="109">
        <x:f t="shared" si="1"/>
        <x:v>568.52</x:v>
      </x:c>
      <x:c r="J132" s="110" t="n">
        <x:v>0</x:v>
      </x:c>
      <x:c r="K132" s="110" t="n">
        <x:f>J132-G132</x:f>
        <x:v>0</x:v>
      </x:c>
      <x:c r="L132" s="115" t="n">
        <x:f>G132*I132</x:f>
        <x:v>0</x:v>
      </x:c>
      <x:c r="M132" s="115" t="n">
        <x:f>J132*I132</x:f>
        <x:v>0</x:v>
      </x:c>
      <x:c r="N132" s="115" t="n">
        <x:f>M132-L132</x:f>
        <x:v>0</x:v>
      </x:c>
      <x:c r="O132" s="115" t="n">
        <x:v>0</x:v>
      </x:c>
      <x:c r="P132" s="119" t="str">
        <x:f>IF(M132=0,"",O132/M132)</x:f>
      </x:c>
      <x:c r="Q132" s="124" t="str">
        <x:v>SEM HISTÓRICO EM 2025</x:v>
      </x:c>
      <x:c r="R132" s="125" t="str">
        <x:v>PRODUÇÃO</x:v>
      </x:c>
      <x:c r="S132" s="125" t="str">
        <x:v>PRODUÇÃO O&amp;M</x:v>
      </x:c>
    </x:row>
    <x:row r="133">
      <x:c r="A133" s="32" t="s">
        <x:v>56</x:v>
      </x:c>
      <x:c r="B133" s="32" t="s">
        <x:v>30</x:v>
      </x:c>
      <x:c r="C133" s="32">
        <x:v>5020000102</x:v>
      </x:c>
      <x:c r="D133" s="38" t="s">
        <x:v>311</x:v>
      </x:c>
      <x:c r="E133" s="38" t="s">
        <x:v>312</x:v>
      </x:c>
      <x:c r="F133" s="39" t="s">
        <x:v>74</x:v>
      </x:c>
      <x:c r="G133" s="108">
        <x:v>0</x:v>
      </x:c>
      <x:c r="H133" s="108">
        <x:v>947.61487084773501</x:v>
      </x:c>
      <x:c r="I133" s="109">
        <x:f t="shared" si="1"/>
        <x:v>947.61</x:v>
      </x:c>
      <x:c r="J133" s="110" t="n">
        <x:v>0</x:v>
      </x:c>
      <x:c r="K133" s="110" t="n">
        <x:f>J133-G133</x:f>
        <x:v>0</x:v>
      </x:c>
      <x:c r="L133" s="115" t="n">
        <x:f>G133*I133</x:f>
        <x:v>0</x:v>
      </x:c>
      <x:c r="M133" s="115" t="n">
        <x:f>J133*I133</x:f>
        <x:v>0</x:v>
      </x:c>
      <x:c r="N133" s="115" t="n">
        <x:f>M133-L133</x:f>
        <x:v>0</x:v>
      </x:c>
      <x:c r="O133" s="115" t="n">
        <x:v>0</x:v>
      </x:c>
      <x:c r="P133" s="119" t="str">
        <x:f>IF(M133=0,"",O133/M133)</x:f>
      </x:c>
      <x:c r="Q133" s="124" t="str">
        <x:v>SEM HISTÓRICO EM 2025</x:v>
      </x:c>
      <x:c r="R133" s="125" t="str">
        <x:v>PRODUÇÃO</x:v>
      </x:c>
      <x:c r="S133" s="125" t="str">
        <x:v>PRODUÇÃO O&amp;M</x:v>
      </x:c>
    </x:row>
    <x:row r="134">
      <x:c r="A134" s="32" t="s">
        <x:v>56</x:v>
      </x:c>
      <x:c r="B134" s="32" t="s">
        <x:v>30</x:v>
      </x:c>
      <x:c r="C134" s="32">
        <x:v>5020000103</x:v>
      </x:c>
      <x:c r="D134" s="38" t="s">
        <x:v>313</x:v>
      </x:c>
      <x:c r="E134" s="38" t="s">
        <x:v>314</x:v>
      </x:c>
      <x:c r="F134" s="39" t="s">
        <x:v>74</x:v>
      </x:c>
      <x:c r="G134" s="108">
        <x:v>0</x:v>
      </x:c>
      <x:c r="H134" s="108">
        <x:v>568.51634296247107</x:v>
      </x:c>
      <x:c r="I134" s="109">
        <x:f t="shared" si="1"/>
        <x:v>568.52</x:v>
      </x:c>
      <x:c r="J134" s="110" t="n">
        <x:v>0</x:v>
      </x:c>
      <x:c r="K134" s="110" t="n">
        <x:f>J134-G134</x:f>
        <x:v>0</x:v>
      </x:c>
      <x:c r="L134" s="115" t="n">
        <x:f>G134*I134</x:f>
        <x:v>0</x:v>
      </x:c>
      <x:c r="M134" s="115" t="n">
        <x:f>J134*I134</x:f>
        <x:v>0</x:v>
      </x:c>
      <x:c r="N134" s="115" t="n">
        <x:f>M134-L134</x:f>
        <x:v>0</x:v>
      </x:c>
      <x:c r="O134" s="115" t="n">
        <x:v>0</x:v>
      </x:c>
      <x:c r="P134" s="119" t="str">
        <x:f>IF(M134=0,"",O134/M134)</x:f>
      </x:c>
      <x:c r="Q134" s="124" t="str">
        <x:v>SEM HISTÓRICO EM 2025</x:v>
      </x:c>
      <x:c r="R134" s="125" t="str">
        <x:v>PRODUÇÃO</x:v>
      </x:c>
      <x:c r="S134" s="125" t="str">
        <x:v>PRODUÇÃO O&amp;M</x:v>
      </x:c>
    </x:row>
    <x:row r="135">
      <x:c r="A135" s="32" t="s">
        <x:v>56</x:v>
      </x:c>
      <x:c r="B135" s="32" t="s">
        <x:v>30</x:v>
      </x:c>
      <x:c r="C135" s="32">
        <x:v>5020000105</x:v>
      </x:c>
      <x:c r="D135" s="38" t="s">
        <x:v>315</x:v>
      </x:c>
      <x:c r="E135" s="38" t="s">
        <x:v>316</x:v>
      </x:c>
      <x:c r="F135" s="39" t="s">
        <x:v>74</x:v>
      </x:c>
      <x:c r="G135" s="108">
        <x:v>0</x:v>
      </x:c>
      <x:c r="H135" s="108">
        <x:v>858.49254008968751</x:v>
      </x:c>
      <x:c r="I135" s="109" t="n">
        <x:f t="shared" ref="I135:I198" si="2">ROUND(H135*$E$3,2)</x:f>
        <x:v>858.49</x:v>
      </x:c>
      <x:c r="J135" s="110" t="n">
        <x:v>0</x:v>
      </x:c>
      <x:c r="K135" s="110" t="n">
        <x:f>J135-G135</x:f>
        <x:v>0</x:v>
      </x:c>
      <x:c r="L135" s="115" t="n">
        <x:f>G135*I135</x:f>
        <x:v>0</x:v>
      </x:c>
      <x:c r="M135" s="115" t="n">
        <x:f>J135*I135</x:f>
        <x:v>0</x:v>
      </x:c>
      <x:c r="N135" s="115" t="n">
        <x:f>M135-L135</x:f>
        <x:v>0</x:v>
      </x:c>
      <x:c r="O135" s="115" t="n">
        <x:v>0</x:v>
      </x:c>
      <x:c r="P135" s="119" t="str">
        <x:f>IF(M135=0,"",O135/M135)</x:f>
      </x:c>
      <x:c r="Q135" s="124" t="str">
        <x:v>SEM HISTÓRICO EM 2025</x:v>
      </x:c>
      <x:c r="R135" s="125" t="str">
        <x:v>PRODUÇÃO</x:v>
      </x:c>
      <x:c r="S135" s="125" t="str">
        <x:v>PRODUÇÃO O&amp;M</x:v>
      </x:c>
    </x:row>
    <x:row r="136">
      <x:c r="A136" s="32" t="s">
        <x:v>56</x:v>
      </x:c>
      <x:c r="B136" s="32" t="s">
        <x:v>30</x:v>
      </x:c>
      <x:c r="C136" s="32">
        <x:v>5020000106</x:v>
      </x:c>
      <x:c r="D136" s="38" t="s">
        <x:v>317</x:v>
      </x:c>
      <x:c r="E136" s="38" t="s">
        <x:v>318</x:v>
      </x:c>
      <x:c r="F136" s="39" t="s">
        <x:v>74</x:v>
      </x:c>
      <x:c r="G136" s="108">
        <x:v>238</x:v>
      </x:c>
      <x:c r="H136" s="108">
        <x:v>651.72347477640039</x:v>
      </x:c>
      <x:c r="I136" s="109">
        <x:f t="shared" si="2"/>
        <x:v>651.72</x:v>
      </x:c>
      <x:c r="J136" s="110" t="n">
        <x:v>88</x:v>
      </x:c>
      <x:c r="K136" s="110" t="n">
        <x:f>J136-G136</x:f>
        <x:v>-150</x:v>
      </x:c>
      <x:c r="L136" s="115" t="n">
        <x:f>G136*I136</x:f>
        <x:v>155109.36000000002</x:v>
      </x:c>
      <x:c r="M136" s="115" t="n">
        <x:f>J136*I136</x:f>
        <x:v>57351.36</x:v>
      </x:c>
      <x:c r="N136" s="115" t="n">
        <x:f>M136-L136</x:f>
        <x:v>-97758.00000000001</x:v>
      </x:c>
      <x:c r="O136" s="115" t="n">
        <x:v>40033.94</x:v>
      </x:c>
      <x:c r="P136" s="119" t="n">
        <x:f>IF(M136=0,"",O136/M136)</x:f>
        <x:v>0.6980469164113982</x:v>
      </x:c>
      <x:c r="Q136" s="124" t="str">
        <x:v>VOLUME EQTL MAIOR</x:v>
      </x:c>
      <x:c r="R136" s="125" t="str">
        <x:v>PRODUÇÃO</x:v>
      </x:c>
      <x:c r="S136" s="125" t="str">
        <x:v>PRODUÇÃO O&amp;M</x:v>
      </x:c>
    </x:row>
    <x:row r="137">
      <x:c r="A137" s="32" t="s">
        <x:v>56</x:v>
      </x:c>
      <x:c r="B137" s="32" t="s">
        <x:v>30</x:v>
      </x:c>
      <x:c r="C137" s="32">
        <x:v>5020000107</x:v>
      </x:c>
      <x:c r="D137" s="38" t="s">
        <x:v>319</x:v>
      </x:c>
      <x:c r="E137" s="38" t="s">
        <x:v>320</x:v>
      </x:c>
      <x:c r="F137" s="39" t="s">
        <x:v>74</x:v>
      </x:c>
      <x:c r="G137" s="108">
        <x:v>624.41905285000757</x:v>
      </x:c>
      <x:c r="H137" s="108">
        <x:v>558.13188259390802</x:v>
      </x:c>
      <x:c r="I137" s="109">
        <x:f t="shared" si="2"/>
        <x:v>558.13</x:v>
      </x:c>
      <x:c r="J137" s="110" t="n">
        <x:v>363</x:v>
      </x:c>
      <x:c r="K137" s="110" t="n">
        <x:f>J137-G137</x:f>
        <x:v>-261.4190528500076</x:v>
      </x:c>
      <x:c r="L137" s="115" t="n">
        <x:f>G137*I137</x:f>
        <x:v>348507.0059671747</x:v>
      </x:c>
      <x:c r="M137" s="115" t="n">
        <x:f>J137*I137</x:f>
        <x:v>202601.19</x:v>
      </x:c>
      <x:c r="N137" s="115" t="n">
        <x:f>M137-L137</x:f>
        <x:v>-145905.8159671747</x:v>
      </x:c>
      <x:c r="O137" s="115" t="n">
        <x:v>258655.65</x:v>
      </x:c>
      <x:c r="P137" s="119" t="n">
        <x:f>IF(M137=0,"",O137/M137)</x:f>
        <x:v>1.2766738931790085</x:v>
      </x:c>
      <x:c r="Q137" s="124" t="str">
        <x:v>VOLUME EQTL MAIOR</x:v>
      </x:c>
      <x:c r="R137" s="125" t="str">
        <x:v>PRODUÇÃO</x:v>
      </x:c>
      <x:c r="S137" s="125" t="str">
        <x:v>PRODUÇÃO O&amp;M</x:v>
      </x:c>
    </x:row>
    <x:row r="138">
      <x:c r="A138" s="32" t="s">
        <x:v>56</x:v>
      </x:c>
      <x:c r="B138" s="32" t="s">
        <x:v>30</x:v>
      </x:c>
      <x:c r="C138" s="32">
        <x:v>5020000108</x:v>
      </x:c>
      <x:c r="D138" s="38" t="s">
        <x:v>321</x:v>
      </x:c>
      <x:c r="E138" s="38" t="s">
        <x:v>322</x:v>
      </x:c>
      <x:c r="F138" s="39" t="s">
        <x:v>74</x:v>
      </x:c>
      <x:c r="G138" s="108">
        <x:v>622.66666666666663</x:v>
      </x:c>
      <x:c r="H138" s="108">
        <x:v>806.43878938144746</x:v>
      </x:c>
      <x:c r="I138" s="109">
        <x:f t="shared" si="2"/>
        <x:v>806.44</x:v>
      </x:c>
      <x:c r="J138" s="110" t="n">
        <x:v>0</x:v>
      </x:c>
      <x:c r="K138" s="110" t="n">
        <x:f>J138-G138</x:f>
        <x:v>-622.6666666666666</x:v>
      </x:c>
      <x:c r="L138" s="115" t="n">
        <x:f>G138*I138</x:f>
        <x:v>502143.30666666664</x:v>
      </x:c>
      <x:c r="M138" s="115" t="n">
        <x:f>J138*I138</x:f>
        <x:v>0</x:v>
      </x:c>
      <x:c r="N138" s="115" t="n">
        <x:f>M138-L138</x:f>
        <x:v>-502143.30666666664</x:v>
      </x:c>
      <x:c r="O138" s="115" t="n">
        <x:v>0</x:v>
      </x:c>
      <x:c r="P138" s="119" t="str">
        <x:f>IF(M138=0,"",O138/M138)</x:f>
      </x:c>
      <x:c r="Q138" s="124" t="str">
        <x:v>SEM HISTÓRICO EM 2025</x:v>
      </x:c>
      <x:c r="R138" s="125" t="str">
        <x:v>PRODUÇÃO</x:v>
      </x:c>
      <x:c r="S138" s="125" t="str">
        <x:v>PRODUÇÃO O&amp;M</x:v>
      </x:c>
    </x:row>
    <x:row r="139">
      <x:c r="A139" s="32" t="s">
        <x:v>56</x:v>
      </x:c>
      <x:c r="B139" s="32" t="s">
        <x:v>30</x:v>
      </x:c>
      <x:c r="C139" s="32">
        <x:v>5020100055</x:v>
      </x:c>
      <x:c r="D139" s="38" t="s">
        <x:v>323</x:v>
      </x:c>
      <x:c r="E139" s="38" t="s">
        <x:v>324</x:v>
      </x:c>
      <x:c r="F139" s="39" t="s">
        <x:v>74</x:v>
      </x:c>
      <x:c r="G139" s="108">
        <x:v>424</x:v>
      </x:c>
      <x:c r="H139" s="108">
        <x:v>1649.5518122164276</x:v>
      </x:c>
      <x:c r="I139" s="109">
        <x:f t="shared" si="2"/>
        <x:v>1649.55</x:v>
      </x:c>
      <x:c r="J139" s="110" t="n">
        <x:v>156</x:v>
      </x:c>
      <x:c r="K139" s="110" t="n">
        <x:f>J139-G139</x:f>
        <x:v>-268</x:v>
      </x:c>
      <x:c r="L139" s="115" t="n">
        <x:f>G139*I139</x:f>
        <x:v>699409.2</x:v>
      </x:c>
      <x:c r="M139" s="115" t="n">
        <x:f>J139*I139</x:f>
        <x:v>257329.8</x:v>
      </x:c>
      <x:c r="N139" s="115" t="n">
        <x:f>M139-L139</x:f>
        <x:v>-442079.39999999997</x:v>
      </x:c>
      <x:c r="O139" s="115" t="n">
        <x:v>569349.65</x:v>
      </x:c>
      <x:c r="P139" s="119" t="n">
        <x:f>IF(M139=0,"",O139/M139)</x:f>
        <x:v>2.2125290191808333</x:v>
      </x:c>
      <x:c r="Q139" s="124" t="str">
        <x:v>VOLUME EQTL MAIOR</x:v>
      </x:c>
      <x:c r="R139" s="125" t="str">
        <x:v>PRODUÇÃO</x:v>
      </x:c>
      <x:c r="S139" s="125" t="str">
        <x:v>PRODUÇÃO O&amp;M</x:v>
      </x:c>
    </x:row>
    <x:row r="140">
      <x:c r="A140" s="32" t="s">
        <x:v>56</x:v>
      </x:c>
      <x:c r="B140" s="32" t="s">
        <x:v>30</x:v>
      </x:c>
      <x:c r="C140" s="32">
        <x:v>5020100059</x:v>
      </x:c>
      <x:c r="D140" s="38" t="s">
        <x:v>325</x:v>
      </x:c>
      <x:c r="E140" s="38" t="s">
        <x:v>326</x:v>
      </x:c>
      <x:c r="F140" s="39" t="s">
        <x:v>74</x:v>
      </x:c>
      <x:c r="G140" s="108">
        <x:v>0</x:v>
      </x:c>
      <x:c r="H140" s="108">
        <x:v>2421.6824477219898</x:v>
      </x:c>
      <x:c r="I140" s="109">
        <x:f t="shared" si="2"/>
        <x:v>2421.6799999999998</x:v>
      </x:c>
      <x:c r="J140" s="110" t="n">
        <x:v>0</x:v>
      </x:c>
      <x:c r="K140" s="110" t="n">
        <x:f>J140-G140</x:f>
        <x:v>0</x:v>
      </x:c>
      <x:c r="L140" s="115" t="n">
        <x:f>G140*I140</x:f>
        <x:v>0</x:v>
      </x:c>
      <x:c r="M140" s="115" t="n">
        <x:f>J140*I140</x:f>
        <x:v>0</x:v>
      </x:c>
      <x:c r="N140" s="115" t="n">
        <x:f>M140-L140</x:f>
        <x:v>0</x:v>
      </x:c>
      <x:c r="O140" s="115" t="n">
        <x:v>0</x:v>
      </x:c>
      <x:c r="P140" s="119" t="str">
        <x:f>IF(M140=0,"",O140/M140)</x:f>
      </x:c>
      <x:c r="Q140" s="124" t="str">
        <x:v>SEM HISTÓRICO EM 2025</x:v>
      </x:c>
      <x:c r="R140" s="125" t="str">
        <x:v>PRODUÇÃO</x:v>
      </x:c>
      <x:c r="S140" s="125" t="str">
        <x:v>PRODUÇÃO O&amp;M</x:v>
      </x:c>
    </x:row>
    <x:row r="141">
      <x:c r="A141" s="32" t="s">
        <x:v>56</x:v>
      </x:c>
      <x:c r="B141" s="32" t="s">
        <x:v>30</x:v>
      </x:c>
      <x:c r="C141" s="32">
        <x:v>5020100056</x:v>
      </x:c>
      <x:c r="D141" s="38" t="s">
        <x:v>327</x:v>
      </x:c>
      <x:c r="E141" s="38" t="s">
        <x:v>328</x:v>
      </x:c>
      <x:c r="F141" s="39" t="s">
        <x:v>74</x:v>
      </x:c>
      <x:c r="G141" s="108">
        <x:v>0</x:v>
      </x:c>
      <x:c r="H141" s="108">
        <x:v>1008.6071444048648</x:v>
      </x:c>
      <x:c r="I141" s="109">
        <x:f t="shared" si="2"/>
        <x:v>1008.61</x:v>
      </x:c>
      <x:c r="J141" s="110" t="n">
        <x:v>0</x:v>
      </x:c>
      <x:c r="K141" s="110" t="n">
        <x:f>J141-G141</x:f>
        <x:v>0</x:v>
      </x:c>
      <x:c r="L141" s="115" t="n">
        <x:f>G141*I141</x:f>
        <x:v>0</x:v>
      </x:c>
      <x:c r="M141" s="115" t="n">
        <x:f>J141*I141</x:f>
        <x:v>0</x:v>
      </x:c>
      <x:c r="N141" s="115" t="n">
        <x:f>M141-L141</x:f>
        <x:v>0</x:v>
      </x:c>
      <x:c r="O141" s="115" t="n">
        <x:v>0</x:v>
      </x:c>
      <x:c r="P141" s="119" t="str">
        <x:f>IF(M141=0,"",O141/M141)</x:f>
      </x:c>
      <x:c r="Q141" s="124" t="str">
        <x:v>SEM HISTÓRICO EM 2025</x:v>
      </x:c>
      <x:c r="R141" s="125" t="str">
        <x:v>PRODUÇÃO</x:v>
      </x:c>
      <x:c r="S141" s="125" t="str">
        <x:v>PRODUÇÃO O&amp;M</x:v>
      </x:c>
    </x:row>
    <x:row r="142">
      <x:c r="A142" s="32" t="s">
        <x:v>56</x:v>
      </x:c>
      <x:c r="B142" s="32" t="s">
        <x:v>30</x:v>
      </x:c>
      <x:c r="C142" s="32">
        <x:v>5020100057</x:v>
      </x:c>
      <x:c r="D142" s="38" t="s">
        <x:v>329</x:v>
      </x:c>
      <x:c r="E142" s="38" t="s">
        <x:v>330</x:v>
      </x:c>
      <x:c r="F142" s="39" t="s">
        <x:v>74</x:v>
      </x:c>
      <x:c r="G142" s="108">
        <x:v>2573</x:v>
      </x:c>
      <x:c r="H142" s="108">
        <x:v>1447.3834571930101</x:v>
      </x:c>
      <x:c r="I142" s="109">
        <x:f t="shared" si="2"/>
        <x:v>1447.38</x:v>
      </x:c>
      <x:c r="J142" s="110" t="n">
        <x:v>1979</x:v>
      </x:c>
      <x:c r="K142" s="110" t="n">
        <x:f>J142-G142</x:f>
        <x:v>-594</x:v>
      </x:c>
      <x:c r="L142" s="115" t="n">
        <x:f>G142*I142</x:f>
        <x:v>3724108.74</x:v>
      </x:c>
      <x:c r="M142" s="115" t="n">
        <x:f>J142*I142</x:f>
        <x:v>2864365.02</x:v>
      </x:c>
      <x:c r="N142" s="115" t="n">
        <x:f>M142-L142</x:f>
        <x:v>-859743.7200000002</x:v>
      </x:c>
      <x:c r="O142" s="115" t="n">
        <x:v>4317895.33</x:v>
      </x:c>
      <x:c r="P142" s="119" t="n">
        <x:f>IF(M142=0,"",O142/M142)</x:f>
        <x:v>1.5074528909028502</x:v>
      </x:c>
      <x:c r="Q142" s="124" t="str">
        <x:v>VOLUME EQTL MAIOR</x:v>
      </x:c>
      <x:c r="R142" s="125" t="str">
        <x:v>PRODUÇÃO</x:v>
      </x:c>
      <x:c r="S142" s="125" t="str">
        <x:v>PRODUÇÃO O&amp;M</x:v>
      </x:c>
    </x:row>
    <x:row r="143">
      <x:c r="A143" s="32" t="s">
        <x:v>56</x:v>
      </x:c>
      <x:c r="B143" s="32" t="s">
        <x:v>30</x:v>
      </x:c>
      <x:c r="C143" s="32">
        <x:v>5020100058</x:v>
      </x:c>
      <x:c r="D143" s="38" t="s">
        <x:v>331</x:v>
      </x:c>
      <x:c r="E143" s="38" t="s">
        <x:v>332</x:v>
      </x:c>
      <x:c r="F143" s="39" t="s">
        <x:v>74</x:v>
      </x:c>
      <x:c r="G143" s="108">
        <x:v>44</x:v>
      </x:c>
      <x:c r="H143" s="108">
        <x:v>1722.2430347963691</x:v>
      </x:c>
      <x:c r="I143" s="109">
        <x:f t="shared" si="2"/>
        <x:v>1722.24</x:v>
      </x:c>
      <x:c r="J143" s="110" t="n">
        <x:v>28</x:v>
      </x:c>
      <x:c r="K143" s="110" t="n">
        <x:f>J143-G143</x:f>
        <x:v>-16</x:v>
      </x:c>
      <x:c r="L143" s="115" t="n">
        <x:f>G143*I143</x:f>
        <x:v>75778.56</x:v>
      </x:c>
      <x:c r="M143" s="115" t="n">
        <x:f>J143*I143</x:f>
        <x:v>48222.72</x:v>
      </x:c>
      <x:c r="N143" s="115" t="n">
        <x:f>M143-L143</x:f>
        <x:v>-27555.839999999997</x:v>
      </x:c>
      <x:c r="O143" s="115" t="n">
        <x:v>291525.96</x:v>
      </x:c>
      <x:c r="P143" s="119" t="n">
        <x:f>IF(M143=0,"",O143/M143)</x:f>
        <x:v>6.0454068123905085</x:v>
      </x:c>
      <x:c r="Q143" s="124" t="str">
        <x:v>VOLUME EQTL MAIOR</x:v>
      </x:c>
      <x:c r="R143" s="125" t="str">
        <x:v>PRODUÇÃO</x:v>
      </x:c>
      <x:c r="S143" s="125" t="str">
        <x:v>PRODUÇÃO O&amp;M</x:v>
      </x:c>
    </x:row>
    <x:row r="144">
      <x:c r="A144" s="32" t="s">
        <x:v>56</x:v>
      </x:c>
      <x:c r="B144" s="32" t="s">
        <x:v>30</x:v>
      </x:c>
      <x:c r="C144" s="32">
        <x:v>5020100067</x:v>
      </x:c>
      <x:c r="D144" s="38" t="s">
        <x:v>333</x:v>
      </x:c>
      <x:c r="E144" s="38" t="s">
        <x:v>334</x:v>
      </x:c>
      <x:c r="F144" s="39" t="s">
        <x:v>74</x:v>
      </x:c>
      <x:c r="G144" s="108">
        <x:v>0</x:v>
      </x:c>
      <x:c r="H144" s="108">
        <x:v>1590.5312716406704</x:v>
      </x:c>
      <x:c r="I144" s="109">
        <x:f t="shared" si="2"/>
        <x:v>1590.53</x:v>
      </x:c>
      <x:c r="J144" s="110" t="n">
        <x:v>0</x:v>
      </x:c>
      <x:c r="K144" s="110" t="n">
        <x:f>J144-G144</x:f>
        <x:v>0</x:v>
      </x:c>
      <x:c r="L144" s="115" t="n">
        <x:f>G144*I144</x:f>
        <x:v>0</x:v>
      </x:c>
      <x:c r="M144" s="115" t="n">
        <x:f>J144*I144</x:f>
        <x:v>0</x:v>
      </x:c>
      <x:c r="N144" s="115" t="n">
        <x:f>M144-L144</x:f>
        <x:v>0</x:v>
      </x:c>
      <x:c r="O144" s="115" t="n">
        <x:v>0</x:v>
      </x:c>
      <x:c r="P144" s="119" t="str">
        <x:f>IF(M144=0,"",O144/M144)</x:f>
      </x:c>
      <x:c r="Q144" s="124" t="str">
        <x:v>SEM HISTÓRICO EM 2025</x:v>
      </x:c>
      <x:c r="R144" s="125" t="str">
        <x:v>PRODUÇÃO</x:v>
      </x:c>
      <x:c r="S144" s="125" t="str">
        <x:v>PRODUÇÃO O&amp;M</x:v>
      </x:c>
    </x:row>
    <x:row r="145">
      <x:c r="A145" s="32" t="s">
        <x:v>56</x:v>
      </x:c>
      <x:c r="B145" s="32" t="s">
        <x:v>30</x:v>
      </x:c>
      <x:c r="C145" s="32">
        <x:v>5020100066</x:v>
      </x:c>
      <x:c r="D145" s="38" t="s">
        <x:v>335</x:v>
      </x:c>
      <x:c r="E145" s="38" t="s">
        <x:v>336</x:v>
      </x:c>
      <x:c r="F145" s="39" t="s">
        <x:v>74</x:v>
      </x:c>
      <x:c r="G145" s="108">
        <x:v>0</x:v>
      </x:c>
      <x:c r="H145" s="108">
        <x:v>1100.621350202259</x:v>
      </x:c>
      <x:c r="I145" s="109">
        <x:f t="shared" si="2"/>
        <x:v>1100.6199999999999</x:v>
      </x:c>
      <x:c r="J145" s="110" t="n">
        <x:v>0</x:v>
      </x:c>
      <x:c r="K145" s="110" t="n">
        <x:f>J145-G145</x:f>
        <x:v>0</x:v>
      </x:c>
      <x:c r="L145" s="115" t="n">
        <x:f>G145*I145</x:f>
        <x:v>0</x:v>
      </x:c>
      <x:c r="M145" s="115" t="n">
        <x:f>J145*I145</x:f>
        <x:v>0</x:v>
      </x:c>
      <x:c r="N145" s="115" t="n">
        <x:f>M145-L145</x:f>
        <x:v>0</x:v>
      </x:c>
      <x:c r="O145" s="115" t="n">
        <x:v>0</x:v>
      </x:c>
      <x:c r="P145" s="119" t="str">
        <x:f>IF(M145=0,"",O145/M145)</x:f>
      </x:c>
      <x:c r="Q145" s="124" t="str">
        <x:v>SEM HISTÓRICO EM 2025</x:v>
      </x:c>
      <x:c r="R145" s="125" t="str">
        <x:v>PRODUÇÃO</x:v>
      </x:c>
      <x:c r="S145" s="125" t="str">
        <x:v>PRODUÇÃO O&amp;M</x:v>
      </x:c>
    </x:row>
    <x:row r="146">
      <x:c r="A146" s="32" t="s">
        <x:v>56</x:v>
      </x:c>
      <x:c r="B146" s="32" t="s">
        <x:v>30</x:v>
      </x:c>
      <x:c r="C146" s="32">
        <x:v>5020200033</x:v>
      </x:c>
      <x:c r="D146" s="38" t="s">
        <x:v>337</x:v>
      </x:c>
      <x:c r="E146" s="38" t="s">
        <x:v>338</x:v>
      </x:c>
      <x:c r="F146" s="39" t="s">
        <x:v>59</x:v>
      </x:c>
      <x:c r="G146" s="108">
        <x:v>0</x:v>
      </x:c>
      <x:c r="H146" s="108">
        <x:v>803.41546547667588</x:v>
      </x:c>
      <x:c r="I146" s="109">
        <x:f t="shared" si="2"/>
        <x:v>803.42</x:v>
      </x:c>
      <x:c r="J146" s="110" t="n">
        <x:v>0</x:v>
      </x:c>
      <x:c r="K146" s="110" t="n">
        <x:f>J146-G146</x:f>
        <x:v>0</x:v>
      </x:c>
      <x:c r="L146" s="115" t="n">
        <x:f>G146*I146</x:f>
        <x:v>0</x:v>
      </x:c>
      <x:c r="M146" s="115" t="n">
        <x:f>J146*I146</x:f>
        <x:v>0</x:v>
      </x:c>
      <x:c r="N146" s="115" t="n">
        <x:f>M146-L146</x:f>
        <x:v>0</x:v>
      </x:c>
      <x:c r="O146" s="115" t="n">
        <x:v>0</x:v>
      </x:c>
      <x:c r="P146" s="119" t="str">
        <x:f>IF(M146=0,"",O146/M146)</x:f>
      </x:c>
      <x:c r="Q146" s="124" t="str">
        <x:v>SEM HISTÓRICO EM 2025</x:v>
      </x:c>
      <x:c r="R146" s="125" t="str">
        <x:v>PRODUÇÃO</x:v>
      </x:c>
      <x:c r="S146" s="125" t="str">
        <x:v>PRODUÇÃO O&amp;M</x:v>
      </x:c>
    </x:row>
    <x:row r="147">
      <x:c r="A147" s="32" t="s">
        <x:v>56</x:v>
      </x:c>
      <x:c r="B147" s="32" t="s">
        <x:v>30</x:v>
      </x:c>
      <x:c r="C147" s="32">
        <x:v>5020200034</x:v>
      </x:c>
      <x:c r="D147" s="38" t="s">
        <x:v>339</x:v>
      </x:c>
      <x:c r="E147" s="38" t="s">
        <x:v>340</x:v>
      </x:c>
      <x:c r="F147" s="39" t="s">
        <x:v>59</x:v>
      </x:c>
      <x:c r="G147" s="108">
        <x:v>364.41500726813666</x:v>
      </x:c>
      <x:c r="H147" s="108">
        <x:v>919.09046705054288</x:v>
      </x:c>
      <x:c r="I147" s="109">
        <x:f t="shared" si="2"/>
        <x:v>919.09</x:v>
      </x:c>
      <x:c r="J147" s="110" t="n">
        <x:v>250</x:v>
      </x:c>
      <x:c r="K147" s="110" t="n">
        <x:f>J147-G147</x:f>
        <x:v>-114.41500726813666</x:v>
      </x:c>
      <x:c r="L147" s="115" t="n">
        <x:f>G147*I147</x:f>
        <x:v>334930.1890300717</x:v>
      </x:c>
      <x:c r="M147" s="115" t="n">
        <x:f>J147*I147</x:f>
        <x:v>229772.5</x:v>
      </x:c>
      <x:c r="N147" s="115" t="n">
        <x:f>M147-L147</x:f>
        <x:v>-105157.68903007172</x:v>
      </x:c>
      <x:c r="O147" s="115" t="n">
        <x:v>489607.26</x:v>
      </x:c>
      <x:c r="P147" s="119" t="n">
        <x:f>IF(M147=0,"",O147/M147)</x:f>
        <x:v>2.130834891033522</x:v>
      </x:c>
      <x:c r="Q147" s="124" t="str">
        <x:v>VOLUME EQTL MAIOR</x:v>
      </x:c>
      <x:c r="R147" s="125" t="str">
        <x:v>PRODUÇÃO</x:v>
      </x:c>
      <x:c r="S147" s="125" t="str">
        <x:v>PRODUÇÃO O&amp;M</x:v>
      </x:c>
    </x:row>
    <x:row r="148">
      <x:c r="A148" s="32" t="s">
        <x:v>56</x:v>
      </x:c>
      <x:c r="B148" s="32" t="s">
        <x:v>30</x:v>
      </x:c>
      <x:c r="C148" s="32">
        <x:v>5020200035</x:v>
      </x:c>
      <x:c r="D148" s="38" t="s">
        <x:v>341</x:v>
      </x:c>
      <x:c r="E148" s="38" t="s">
        <x:v>342</x:v>
      </x:c>
      <x:c r="F148" s="39" t="s">
        <x:v>59</x:v>
      </x:c>
      <x:c r="G148" s="108">
        <x:v>1046.6666666666667</x:v>
      </x:c>
      <x:c r="H148" s="108">
        <x:v>258.42846942525273</x:v>
      </x:c>
      <x:c r="I148" s="109">
        <x:f t="shared" si="2"/>
        <x:v>258.43</x:v>
      </x:c>
      <x:c r="J148" s="110" t="n">
        <x:v>955</x:v>
      </x:c>
      <x:c r="K148" s="110" t="n">
        <x:f>J148-G148</x:f>
        <x:v>-91.66666666666674</x:v>
      </x:c>
      <x:c r="L148" s="115" t="n">
        <x:f>G148*I148</x:f>
        <x:v>270490.0666666667</x:v>
      </x:c>
      <x:c r="M148" s="115" t="n">
        <x:f>J148*I148</x:f>
        <x:v>246800.65</x:v>
      </x:c>
      <x:c r="N148" s="115" t="n">
        <x:f>M148-L148</x:f>
        <x:v>-23689.416666666715</x:v>
      </x:c>
      <x:c r="O148" s="115" t="n">
        <x:v>275623.75</x:v>
      </x:c>
      <x:c r="P148" s="119" t="n">
        <x:f>IF(M148=0,"",O148/M148)</x:f>
        <x:v>1.1167869695643022</x:v>
      </x:c>
      <x:c r="Q148" s="124" t="str">
        <x:v>VOLUME EQTL MAIOR</x:v>
      </x:c>
      <x:c r="R148" s="125" t="str">
        <x:v>PRODUÇÃO</x:v>
      </x:c>
      <x:c r="S148" s="125" t="str">
        <x:v>PRODUÇÃO O&amp;M</x:v>
      </x:c>
    </x:row>
    <x:row r="149">
      <x:c r="A149" s="32" t="s">
        <x:v>56</x:v>
      </x:c>
      <x:c r="B149" s="32" t="s">
        <x:v>30</x:v>
      </x:c>
      <x:c r="C149" s="32">
        <x:v>5020200036</x:v>
      </x:c>
      <x:c r="D149" s="38" t="s">
        <x:v>343</x:v>
      </x:c>
      <x:c r="E149" s="38" t="s">
        <x:v>344</x:v>
      </x:c>
      <x:c r="F149" s="39" t="s">
        <x:v>59</x:v>
      </x:c>
      <x:c r="G149" s="108">
        <x:v>72.004977841680642</x:v>
      </x:c>
      <x:c r="H149" s="108">
        <x:v>342.0299478354566</x:v>
      </x:c>
      <x:c r="I149" s="109">
        <x:f t="shared" si="2"/>
        <x:v>342.03</x:v>
      </x:c>
      <x:c r="J149" s="110" t="n">
        <x:v>182</x:v>
      </x:c>
      <x:c r="K149" s="110" t="n">
        <x:f>J149-G149</x:f>
        <x:v>109.99502215831936</x:v>
      </x:c>
      <x:c r="L149" s="115" t="n">
        <x:f>G149*I149</x:f>
        <x:v>24627.862571190028</x:v>
      </x:c>
      <x:c r="M149" s="115" t="n">
        <x:f>J149*I149</x:f>
        <x:v>62249.45999999999</x:v>
      </x:c>
      <x:c r="N149" s="115" t="n">
        <x:f>M149-L149</x:f>
        <x:v>37621.59742880997</x:v>
      </x:c>
      <x:c r="O149" s="115" t="n">
        <x:v>107537.22</x:v>
      </x:c>
      <x:c r="P149" s="119" t="n">
        <x:f>IF(M149=0,"",O149/M149)</x:f>
        <x:v>1.727520527888917</x:v>
      </x:c>
      <x:c r="Q149" s="124" t="str">
        <x:v>VOLUME SETUP MAIOR</x:v>
      </x:c>
      <x:c r="R149" s="125" t="str">
        <x:v>PRODUÇÃO</x:v>
      </x:c>
      <x:c r="S149" s="125" t="str">
        <x:v>PRODUÇÃO O&amp;M</x:v>
      </x:c>
    </x:row>
    <x:row r="150">
      <x:c r="A150" s="32" t="s">
        <x:v>56</x:v>
      </x:c>
      <x:c r="B150" s="32" t="s">
        <x:v>30</x:v>
      </x:c>
      <x:c r="C150" s="32">
        <x:v>5020200037</x:v>
      </x:c>
      <x:c r="D150" s="38" t="s">
        <x:v>345</x:v>
      </x:c>
      <x:c r="E150" s="38" t="s">
        <x:v>346</x:v>
      </x:c>
      <x:c r="F150" s="39" t="s">
        <x:v>59</x:v>
      </x:c>
      <x:c r="G150" s="108">
        <x:v>203.45040808465984</x:v>
      </x:c>
      <x:c r="H150" s="108">
        <x:v>368.05682318957668</x:v>
      </x:c>
      <x:c r="I150" s="109">
        <x:f t="shared" si="2"/>
        <x:v>368.06</x:v>
      </x:c>
      <x:c r="J150" s="110" t="n">
        <x:v>49</x:v>
      </x:c>
      <x:c r="K150" s="110" t="n">
        <x:f>J150-G150</x:f>
        <x:v>-154.45040808465984</x:v>
      </x:c>
      <x:c r="L150" s="115" t="n">
        <x:f>G150*I150</x:f>
        <x:v>74881.9571996399</x:v>
      </x:c>
      <x:c r="M150" s="115" t="n">
        <x:f>J150*I150</x:f>
        <x:v>18034.94</x:v>
      </x:c>
      <x:c r="N150" s="115" t="n">
        <x:f>M150-L150</x:f>
        <x:v>-56847.0171996399</x:v>
      </x:c>
      <x:c r="O150" s="115" t="n">
        <x:v>30195.99</x:v>
      </x:c>
      <x:c r="P150" s="119" t="n">
        <x:f>IF(M150=0,"",O150/M150)</x:f>
        <x:v>1.674304987984435</x:v>
      </x:c>
      <x:c r="Q150" s="124" t="str">
        <x:v>VOLUME EQTL MAIOR</x:v>
      </x:c>
      <x:c r="R150" s="125" t="str">
        <x:v>PRODUÇÃO</x:v>
      </x:c>
      <x:c r="S150" s="125" t="str">
        <x:v>PRODUÇÃO O&amp;M</x:v>
      </x:c>
    </x:row>
    <x:row r="151">
      <x:c r="A151" s="32" t="s">
        <x:v>56</x:v>
      </x:c>
      <x:c r="B151" s="32" t="s">
        <x:v>30</x:v>
      </x:c>
      <x:c r="C151" s="32">
        <x:v>5020200038</x:v>
      </x:c>
      <x:c r="D151" s="38" t="s">
        <x:v>347</x:v>
      </x:c>
      <x:c r="E151" s="38" t="s">
        <x:v>348</x:v>
      </x:c>
      <x:c r="F151" s="39" t="s">
        <x:v>59</x:v>
      </x:c>
      <x:c r="G151" s="108">
        <x:v>218.66666666666666</x:v>
      </x:c>
      <x:c r="H151" s="108">
        <x:v>276.04261739218248</x:v>
      </x:c>
      <x:c r="I151" s="109">
        <x:f t="shared" si="2"/>
        <x:v>276.04000000000002</x:v>
      </x:c>
      <x:c r="J151" s="110" t="n">
        <x:v>205</x:v>
      </x:c>
      <x:c r="K151" s="110" t="n">
        <x:f>J151-G151</x:f>
        <x:v>-13.666666666666657</x:v>
      </x:c>
      <x:c r="L151" s="115" t="n">
        <x:f>G151*I151</x:f>
        <x:v>60360.746666666666</x:v>
      </x:c>
      <x:c r="M151" s="115" t="n">
        <x:f>J151*I151</x:f>
        <x:v>56588.200000000004</x:v>
      </x:c>
      <x:c r="N151" s="115" t="n">
        <x:f>M151-L151</x:f>
        <x:v>-3772.5466666666616</x:v>
      </x:c>
      <x:c r="O151" s="115" t="n">
        <x:v>38065.05</x:v>
      </x:c>
      <x:c r="P151" s="119" t="n">
        <x:f>IF(M151=0,"",O151/M151)</x:f>
        <x:v>0.67266762328542</x:v>
      </x:c>
      <x:c r="Q151" s="124" t="str">
        <x:v>VOLUME EQTL MAIOR</x:v>
      </x:c>
      <x:c r="R151" s="125" t="str">
        <x:v>PRODUÇÃO</x:v>
      </x:c>
      <x:c r="S151" s="125" t="str">
        <x:v>PRODUÇÃO O&amp;M</x:v>
      </x:c>
    </x:row>
    <x:row r="152">
      <x:c r="A152" s="32" t="s">
        <x:v>56</x:v>
      </x:c>
      <x:c r="B152" s="32" t="s">
        <x:v>30</x:v>
      </x:c>
      <x:c r="C152" s="32">
        <x:v>5020200039</x:v>
      </x:c>
      <x:c r="D152" s="38" t="s">
        <x:v>349</x:v>
      </x:c>
      <x:c r="E152" s="38" t="s">
        <x:v>350</x:v>
      </x:c>
      <x:c r="F152" s="39" t="s">
        <x:v>59</x:v>
      </x:c>
      <x:c r="G152" s="108">
        <x:v>0</x:v>
      </x:c>
      <x:c r="H152" s="108">
        <x:v>184.02841159478834</x:v>
      </x:c>
      <x:c r="I152" s="109">
        <x:f t="shared" si="2"/>
        <x:v>184.03</x:v>
      </x:c>
      <x:c r="J152" s="110" t="n">
        <x:v>79</x:v>
      </x:c>
      <x:c r="K152" s="110" t="n">
        <x:f>J152-G152</x:f>
        <x:v>79</x:v>
      </x:c>
      <x:c r="L152" s="115" t="n">
        <x:f>G152*I152</x:f>
        <x:v>0</x:v>
      </x:c>
      <x:c r="M152" s="115" t="n">
        <x:f>J152*I152</x:f>
        <x:v>14538.37</x:v>
      </x:c>
      <x:c r="N152" s="115" t="n">
        <x:f>M152-L152</x:f>
        <x:v>14538.37</x:v>
      </x:c>
      <x:c r="O152" s="115" t="n">
        <x:v>7710.4</x:v>
      </x:c>
      <x:c r="P152" s="119" t="n">
        <x:f>IF(M152=0,"",O152/M152)</x:f>
        <x:v>0.530348312775091</x:v>
      </x:c>
      <x:c r="Q152" s="124" t="str">
        <x:v>NÃO PREVISTO PELA EQTL</x:v>
      </x:c>
      <x:c r="R152" s="125" t="str">
        <x:v>PRODUÇÃO</x:v>
      </x:c>
      <x:c r="S152" s="125" t="str">
        <x:v>PRODUÇÃO O&amp;M</x:v>
      </x:c>
    </x:row>
    <x:row r="153">
      <x:c r="A153" s="32" t="s">
        <x:v>56</x:v>
      </x:c>
      <x:c r="B153" s="32" t="s">
        <x:v>30</x:v>
      </x:c>
      <x:c r="C153" s="32">
        <x:v>5025300101</x:v>
      </x:c>
      <x:c r="D153" s="38" t="s">
        <x:v>351</x:v>
      </x:c>
      <x:c r="E153" s="38" t="s">
        <x:v>352</x:v>
      </x:c>
      <x:c r="F153" s="39" t="s">
        <x:v>74</x:v>
      </x:c>
      <x:c r="G153" s="108">
        <x:v>21.333333333333332</x:v>
      </x:c>
      <x:c r="H153" s="108">
        <x:v>281.43202087460133</x:v>
      </x:c>
      <x:c r="I153" s="109">
        <x:f t="shared" si="2"/>
        <x:v>281.43</x:v>
      </x:c>
      <x:c r="J153" s="110" t="n">
        <x:v>29</x:v>
      </x:c>
      <x:c r="K153" s="110" t="n">
        <x:f>J153-G153</x:f>
        <x:v>7.666666666666668</x:v>
      </x:c>
      <x:c r="L153" s="115" t="n">
        <x:f>G153*I153</x:f>
        <x:v>6003.84</x:v>
      </x:c>
      <x:c r="M153" s="115" t="n">
        <x:f>J153*I153</x:f>
        <x:v>8161.47</x:v>
      </x:c>
      <x:c r="N153" s="115" t="n">
        <x:f>M153-L153</x:f>
        <x:v>2157.63</x:v>
      </x:c>
      <x:c r="O153" s="115" t="n">
        <x:v>424.56</x:v>
      </x:c>
      <x:c r="P153" s="119" t="n">
        <x:f>IF(M153=0,"",O153/M153)</x:f>
        <x:v>0.05202004050740859</x:v>
      </x:c>
      <x:c r="Q153" s="124" t="str">
        <x:v>VOLUME SETUP MAIOR</x:v>
      </x:c>
      <x:c r="R153" s="125" t="str">
        <x:v>PRODUÇÃO</x:v>
      </x:c>
      <x:c r="S153" s="125" t="str">
        <x:v>PRODUÇÃO O&amp;M</x:v>
      </x:c>
    </x:row>
    <x:row r="154">
      <x:c r="A154" s="32" t="s">
        <x:v>56</x:v>
      </x:c>
      <x:c r="B154" s="32" t="s">
        <x:v>30</x:v>
      </x:c>
      <x:c r="C154" s="32">
        <x:v>5025300102</x:v>
      </x:c>
      <x:c r="D154" s="38" t="s">
        <x:v>353</x:v>
      </x:c>
      <x:c r="E154" s="38" t="s">
        <x:v>354</x:v>
      </x:c>
      <x:c r="F154" s="39" t="s">
        <x:v>74</x:v>
      </x:c>
      <x:c r="G154" s="108">
        <x:v>0</x:v>
      </x:c>
      <x:c r="H154" s="108">
        <x:v>651.72347477640039</x:v>
      </x:c>
      <x:c r="I154" s="109">
        <x:f t="shared" si="2"/>
        <x:v>651.72</x:v>
      </x:c>
      <x:c r="J154" s="110" t="n">
        <x:v>0</x:v>
      </x:c>
      <x:c r="K154" s="110" t="n">
        <x:f>J154-G154</x:f>
        <x:v>0</x:v>
      </x:c>
      <x:c r="L154" s="115" t="n">
        <x:f>G154*I154</x:f>
        <x:v>0</x:v>
      </x:c>
      <x:c r="M154" s="115" t="n">
        <x:f>J154*I154</x:f>
        <x:v>0</x:v>
      </x:c>
      <x:c r="N154" s="115" t="n">
        <x:f>M154-L154</x:f>
        <x:v>0</x:v>
      </x:c>
      <x:c r="O154" s="115" t="n">
        <x:v>0</x:v>
      </x:c>
      <x:c r="P154" s="119" t="str">
        <x:f>IF(M154=0,"",O154/M154)</x:f>
      </x:c>
      <x:c r="Q154" s="124" t="str">
        <x:v>SEM HISTÓRICO EM 2025</x:v>
      </x:c>
      <x:c r="R154" s="125" t="str">
        <x:v>PRODUÇÃO</x:v>
      </x:c>
      <x:c r="S154" s="125" t="str">
        <x:v>PRODUÇÃO O&amp;M</x:v>
      </x:c>
    </x:row>
    <x:row r="155">
      <x:c r="A155" s="32" t="s">
        <x:v>56</x:v>
      </x:c>
      <x:c r="B155" s="32" t="s">
        <x:v>30</x:v>
      </x:c>
      <x:c r="C155" s="32">
        <x:v>5020000109</x:v>
      </x:c>
      <x:c r="D155" s="38" t="s">
        <x:v>355</x:v>
      </x:c>
      <x:c r="E155" s="38" t="s">
        <x:v>356</x:v>
      </x:c>
      <x:c r="F155" s="39" t="s">
        <x:v>74</x:v>
      </x:c>
      <x:c r="G155" s="108">
        <x:v>0</x:v>
      </x:c>
      <x:c r="H155" s="108">
        <x:v>223.59452008766783</x:v>
      </x:c>
      <x:c r="I155" s="109">
        <x:f t="shared" si="2"/>
        <x:v>223.59</x:v>
      </x:c>
      <x:c r="J155" s="110" t="n">
        <x:v>0</x:v>
      </x:c>
      <x:c r="K155" s="110" t="n">
        <x:f>J155-G155</x:f>
        <x:v>0</x:v>
      </x:c>
      <x:c r="L155" s="115" t="n">
        <x:f>G155*I155</x:f>
        <x:v>0</x:v>
      </x:c>
      <x:c r="M155" s="115" t="n">
        <x:f>J155*I155</x:f>
        <x:v>0</x:v>
      </x:c>
      <x:c r="N155" s="115" t="n">
        <x:f>M155-L155</x:f>
        <x:v>0</x:v>
      </x:c>
      <x:c r="O155" s="115" t="n">
        <x:v>0</x:v>
      </x:c>
      <x:c r="P155" s="119" t="str">
        <x:f>IF(M155=0,"",O155/M155)</x:f>
      </x:c>
      <x:c r="Q155" s="124" t="str">
        <x:v>SEM HISTÓRICO EM 2025</x:v>
      </x:c>
      <x:c r="R155" s="125" t="str">
        <x:v>PRODUÇÃO</x:v>
      </x:c>
      <x:c r="S155" s="125" t="str">
        <x:v>PRODUÇÃO O&amp;M</x:v>
      </x:c>
    </x:row>
    <x:row r="156">
      <x:c r="A156" s="32" t="s">
        <x:v>56</x:v>
      </x:c>
      <x:c r="B156" s="32" t="s">
        <x:v>30</x:v>
      </x:c>
      <x:c r="C156" s="32">
        <x:v>5020000138</x:v>
      </x:c>
      <x:c r="D156" s="38" t="s">
        <x:v>357</x:v>
      </x:c>
      <x:c r="E156" s="38" t="s">
        <x:v>358</x:v>
      </x:c>
      <x:c r="F156" s="39" t="s">
        <x:v>74</x:v>
      </x:c>
      <x:c r="G156" s="108">
        <x:v>0</x:v>
      </x:c>
      <x:c r="H156" s="108">
        <x:v>1314.488654248488</x:v>
      </x:c>
      <x:c r="I156" s="109">
        <x:f t="shared" si="2"/>
        <x:v>1314.49</x:v>
      </x:c>
      <x:c r="J156" s="110" t="n">
        <x:v>0</x:v>
      </x:c>
      <x:c r="K156" s="110" t="n">
        <x:f>J156-G156</x:f>
        <x:v>0</x:v>
      </x:c>
      <x:c r="L156" s="115" t="n">
        <x:f>G156*I156</x:f>
        <x:v>0</x:v>
      </x:c>
      <x:c r="M156" s="115" t="n">
        <x:f>J156*I156</x:f>
        <x:v>0</x:v>
      </x:c>
      <x:c r="N156" s="115" t="n">
        <x:f>M156-L156</x:f>
        <x:v>0</x:v>
      </x:c>
      <x:c r="O156" s="115" t="n">
        <x:v>0</x:v>
      </x:c>
      <x:c r="P156" s="119" t="str">
        <x:f>IF(M156=0,"",O156/M156)</x:f>
      </x:c>
      <x:c r="Q156" s="124" t="str">
        <x:v>SEM HISTÓRICO EM 2025</x:v>
      </x:c>
      <x:c r="R156" s="125" t="str">
        <x:v>PRODUÇÃO</x:v>
      </x:c>
      <x:c r="S156" s="125" t="str">
        <x:v>PRODUÇÃO O&amp;M</x:v>
      </x:c>
    </x:row>
    <x:row r="157">
      <x:c r="A157" s="32" t="s">
        <x:v>56</x:v>
      </x:c>
      <x:c r="B157" s="32" t="s">
        <x:v>30</x:v>
      </x:c>
      <x:c r="C157" s="32">
        <x:v>5020000111</x:v>
      </x:c>
      <x:c r="D157" s="38" t="s">
        <x:v>359</x:v>
      </x:c>
      <x:c r="E157" s="38" t="s">
        <x:v>360</x:v>
      </x:c>
      <x:c r="F157" s="39" t="s">
        <x:v>361</x:v>
      </x:c>
      <x:c r="G157" s="108">
        <x:v>0</x:v>
      </x:c>
      <x:c r="H157" s="108">
        <x:v>867.14958343093974</x:v>
      </x:c>
      <x:c r="I157" s="109">
        <x:f t="shared" si="2"/>
        <x:v>867.15</x:v>
      </x:c>
      <x:c r="J157" s="110" t="n">
        <x:v>0</x:v>
      </x:c>
      <x:c r="K157" s="110" t="n">
        <x:f>J157-G157</x:f>
        <x:v>0</x:v>
      </x:c>
      <x:c r="L157" s="115" t="n">
        <x:f>G157*I157</x:f>
        <x:v>0</x:v>
      </x:c>
      <x:c r="M157" s="115" t="n">
        <x:f>J157*I157</x:f>
        <x:v>0</x:v>
      </x:c>
      <x:c r="N157" s="115" t="n">
        <x:f>M157-L157</x:f>
        <x:v>0</x:v>
      </x:c>
      <x:c r="O157" s="115" t="n">
        <x:v>0</x:v>
      </x:c>
      <x:c r="P157" s="119" t="str">
        <x:f>IF(M157=0,"",O157/M157)</x:f>
      </x:c>
      <x:c r="Q157" s="124" t="str">
        <x:v>SEM HISTÓRICO EM 2025</x:v>
      </x:c>
      <x:c r="R157" s="125" t="str">
        <x:v>PRODUÇÃO</x:v>
      </x:c>
      <x:c r="S157" s="125" t="str">
        <x:v>PRODUÇÃO O&amp;M</x:v>
      </x:c>
    </x:row>
    <x:row r="158">
      <x:c r="A158" s="32" t="s">
        <x:v>56</x:v>
      </x:c>
      <x:c r="B158" s="32" t="s">
        <x:v>30</x:v>
      </x:c>
      <x:c r="C158" s="32">
        <x:v>5025000067</x:v>
      </x:c>
      <x:c r="D158" s="38" t="s">
        <x:v>362</x:v>
      </x:c>
      <x:c r="E158" s="38" t="s">
        <x:v>363</x:v>
      </x:c>
      <x:c r="F158" s="39" t="s">
        <x:v>74</x:v>
      </x:c>
      <x:c r="G158" s="108">
        <x:v>0</x:v>
      </x:c>
      <x:c r="H158" s="108">
        <x:v>1314.488654248488</x:v>
      </x:c>
      <x:c r="I158" s="109">
        <x:f t="shared" si="2"/>
        <x:v>1314.49</x:v>
      </x:c>
      <x:c r="J158" s="110" t="n">
        <x:v>0</x:v>
      </x:c>
      <x:c r="K158" s="110" t="n">
        <x:f>J158-G158</x:f>
        <x:v>0</x:v>
      </x:c>
      <x:c r="L158" s="115" t="n">
        <x:f>G158*I158</x:f>
        <x:v>0</x:v>
      </x:c>
      <x:c r="M158" s="115" t="n">
        <x:f>J158*I158</x:f>
        <x:v>0</x:v>
      </x:c>
      <x:c r="N158" s="115" t="n">
        <x:f>M158-L158</x:f>
        <x:v>0</x:v>
      </x:c>
      <x:c r="O158" s="115" t="n">
        <x:v>0</x:v>
      </x:c>
      <x:c r="P158" s="119" t="str">
        <x:f>IF(M158=0,"",O158/M158)</x:f>
      </x:c>
      <x:c r="Q158" s="124" t="str">
        <x:v>SEM HISTÓRICO EM 2025</x:v>
      </x:c>
      <x:c r="R158" s="125" t="str">
        <x:v>PRODUÇÃO</x:v>
      </x:c>
      <x:c r="S158" s="125" t="str">
        <x:v>PRODUÇÃO O&amp;M</x:v>
      </x:c>
    </x:row>
    <x:row r="159">
      <x:c r="A159" s="32" t="s">
        <x:v>56</x:v>
      </x:c>
      <x:c r="B159" s="32" t="s">
        <x:v>30</x:v>
      </x:c>
      <x:c r="C159" s="32">
        <x:v>5025000072</x:v>
      </x:c>
      <x:c r="D159" s="38" t="s">
        <x:v>364</x:v>
      </x:c>
      <x:c r="E159" s="38" t="s">
        <x:v>365</x:v>
      </x:c>
      <x:c r="F159" s="39" t="s">
        <x:v>361</x:v>
      </x:c>
      <x:c r="G159" s="108">
        <x:v>0</x:v>
      </x:c>
      <x:c r="H159" s="108">
        <x:v>867.14958343093974</x:v>
      </x:c>
      <x:c r="I159" s="109">
        <x:f t="shared" si="2"/>
        <x:v>867.15</x:v>
      </x:c>
      <x:c r="J159" s="110" t="n">
        <x:v>0</x:v>
      </x:c>
      <x:c r="K159" s="110" t="n">
        <x:f>J159-G159</x:f>
        <x:v>0</x:v>
      </x:c>
      <x:c r="L159" s="115" t="n">
        <x:f>G159*I159</x:f>
        <x:v>0</x:v>
      </x:c>
      <x:c r="M159" s="115" t="n">
        <x:f>J159*I159</x:f>
        <x:v>0</x:v>
      </x:c>
      <x:c r="N159" s="115" t="n">
        <x:f>M159-L159</x:f>
        <x:v>0</x:v>
      </x:c>
      <x:c r="O159" s="115" t="n">
        <x:v>0</x:v>
      </x:c>
      <x:c r="P159" s="119" t="str">
        <x:f>IF(M159=0,"",O159/M159)</x:f>
      </x:c>
      <x:c r="Q159" s="124" t="str">
        <x:v>SEM HISTÓRICO EM 2025</x:v>
      </x:c>
      <x:c r="R159" s="125" t="str">
        <x:v>PRODUÇÃO</x:v>
      </x:c>
      <x:c r="S159" s="125" t="str">
        <x:v>PRODUÇÃO O&amp;M</x:v>
      </x:c>
    </x:row>
    <x:row r="160">
      <x:c r="A160" s="32" t="s">
        <x:v>56</x:v>
      </x:c>
      <x:c r="B160" s="32" t="s">
        <x:v>30</x:v>
      </x:c>
      <x:c r="C160" s="32">
        <x:v>5025000073</x:v>
      </x:c>
      <x:c r="D160" s="38" t="s">
        <x:v>366</x:v>
      </x:c>
      <x:c r="E160" s="38" t="s">
        <x:v>367</x:v>
      </x:c>
      <x:c r="F160" s="39" t="s">
        <x:v>361</x:v>
      </x:c>
      <x:c r="G160" s="108">
        <x:v>0</x:v>
      </x:c>
      <x:c r="H160" s="108">
        <x:v>867.14958343093974</x:v>
      </x:c>
      <x:c r="I160" s="109">
        <x:f t="shared" si="2"/>
        <x:v>867.15</x:v>
      </x:c>
      <x:c r="J160" s="110" t="n">
        <x:v>0</x:v>
      </x:c>
      <x:c r="K160" s="110" t="n">
        <x:f>J160-G160</x:f>
        <x:v>0</x:v>
      </x:c>
      <x:c r="L160" s="115" t="n">
        <x:f>G160*I160</x:f>
        <x:v>0</x:v>
      </x:c>
      <x:c r="M160" s="115" t="n">
        <x:f>J160*I160</x:f>
        <x:v>0</x:v>
      </x:c>
      <x:c r="N160" s="115" t="n">
        <x:f>M160-L160</x:f>
        <x:v>0</x:v>
      </x:c>
      <x:c r="O160" s="115" t="n">
        <x:v>0</x:v>
      </x:c>
      <x:c r="P160" s="119" t="str">
        <x:f>IF(M160=0,"",O160/M160)</x:f>
      </x:c>
      <x:c r="Q160" s="124" t="str">
        <x:v>SEM HISTÓRICO EM 2025</x:v>
      </x:c>
      <x:c r="R160" s="125" t="str">
        <x:v>PRODUÇÃO</x:v>
      </x:c>
      <x:c r="S160" s="125" t="str">
        <x:v>PRODUÇÃO O&amp;M</x:v>
      </x:c>
    </x:row>
    <x:row r="161">
      <x:c r="A161" s="32" t="s">
        <x:v>56</x:v>
      </x:c>
      <x:c r="B161" s="32" t="s">
        <x:v>30</x:v>
      </x:c>
      <x:c r="C161" s="32">
        <x:v>5020000113</x:v>
      </x:c>
      <x:c r="D161" s="38" t="s">
        <x:v>368</x:v>
      </x:c>
      <x:c r="E161" s="38" t="s">
        <x:v>369</x:v>
      </x:c>
      <x:c r="F161" s="39" t="s">
        <x:v>74</x:v>
      </x:c>
      <x:c r="G161" s="108">
        <x:v>0</x:v>
      </x:c>
      <x:c r="H161" s="108">
        <x:v>204.4029857356399</x:v>
      </x:c>
      <x:c r="I161" s="109">
        <x:f t="shared" si="2"/>
        <x:v>204.4</x:v>
      </x:c>
      <x:c r="J161" s="110" t="n">
        <x:v>0</x:v>
      </x:c>
      <x:c r="K161" s="110" t="n">
        <x:f>J161-G161</x:f>
        <x:v>0</x:v>
      </x:c>
      <x:c r="L161" s="115" t="n">
        <x:f>G161*I161</x:f>
        <x:v>0</x:v>
      </x:c>
      <x:c r="M161" s="115" t="n">
        <x:f>J161*I161</x:f>
        <x:v>0</x:v>
      </x:c>
      <x:c r="N161" s="115" t="n">
        <x:f>M161-L161</x:f>
        <x:v>0</x:v>
      </x:c>
      <x:c r="O161" s="115" t="n">
        <x:v>0</x:v>
      </x:c>
      <x:c r="P161" s="119" t="str">
        <x:f>IF(M161=0,"",O161/M161)</x:f>
      </x:c>
      <x:c r="Q161" s="124" t="str">
        <x:v>SEM HISTÓRICO EM 2025</x:v>
      </x:c>
      <x:c r="R161" s="125" t="str">
        <x:v>PRODUÇÃO</x:v>
      </x:c>
      <x:c r="S161" s="125" t="str">
        <x:v>PRODUÇÃO O&amp;M</x:v>
      </x:c>
    </x:row>
    <x:row r="162">
      <x:c r="A162" s="32" t="s">
        <x:v>56</x:v>
      </x:c>
      <x:c r="B162" s="32" t="s">
        <x:v>30</x:v>
      </x:c>
      <x:c r="C162" s="32">
        <x:v>5022000230</x:v>
      </x:c>
      <x:c r="D162" s="38" t="s">
        <x:v>370</x:v>
      </x:c>
      <x:c r="E162" s="38" t="s">
        <x:v>371</x:v>
      </x:c>
      <x:c r="F162" s="39" t="s">
        <x:v>372</x:v>
      </x:c>
      <x:c r="G162" s="108">
        <x:v>0</x:v>
      </x:c>
      <x:c r="H162" s="108">
        <x:v>5.7837500786933473</x:v>
      </x:c>
      <x:c r="I162" s="109">
        <x:f t="shared" si="2"/>
        <x:v>5.78</x:v>
      </x:c>
      <x:c r="J162" s="110" t="n">
        <x:v>0</x:v>
      </x:c>
      <x:c r="K162" s="110" t="n">
        <x:f>J162-G162</x:f>
        <x:v>0</x:v>
      </x:c>
      <x:c r="L162" s="115" t="n">
        <x:f>G162*I162</x:f>
        <x:v>0</x:v>
      </x:c>
      <x:c r="M162" s="115" t="n">
        <x:f>J162*I162</x:f>
        <x:v>0</x:v>
      </x:c>
      <x:c r="N162" s="115" t="n">
        <x:f>M162-L162</x:f>
        <x:v>0</x:v>
      </x:c>
      <x:c r="O162" s="115" t="n">
        <x:v>0</x:v>
      </x:c>
      <x:c r="P162" s="119" t="str">
        <x:f>IF(M162=0,"",O162/M162)</x:f>
      </x:c>
      <x:c r="Q162" s="124" t="str">
        <x:v>SEM HISTÓRICO EM 2025</x:v>
      </x:c>
      <x:c r="R162" s="125" t="str">
        <x:v>PRODUÇÃO</x:v>
      </x:c>
      <x:c r="S162" s="125" t="str">
        <x:v>PRODUÇÃO O&amp;M</x:v>
      </x:c>
    </x:row>
    <x:row r="163">
      <x:c r="A163" s="32" t="s">
        <x:v>56</x:v>
      </x:c>
      <x:c r="B163" s="32" t="s">
        <x:v>30</x:v>
      </x:c>
      <x:c r="C163" s="32">
        <x:v>5022000231</x:v>
      </x:c>
      <x:c r="D163" s="38" t="s">
        <x:v>373</x:v>
      </x:c>
      <x:c r="E163" s="38" t="s">
        <x:v>374</x:v>
      </x:c>
      <x:c r="F163" s="39" t="s">
        <x:v>372</x:v>
      </x:c>
      <x:c r="G163" s="108">
        <x:v>100</x:v>
      </x:c>
      <x:c r="H163" s="108">
        <x:v>3.2862216356212204</x:v>
      </x:c>
      <x:c r="I163" s="109">
        <x:f t="shared" si="2"/>
        <x:v>3.29</x:v>
      </x:c>
      <x:c r="J163" s="110" t="n">
        <x:v>14889</x:v>
      </x:c>
      <x:c r="K163" s="110" t="n">
        <x:f>J163-G163</x:f>
        <x:v>14789</x:v>
      </x:c>
      <x:c r="L163" s="115" t="n">
        <x:f>G163*I163</x:f>
        <x:v>329</x:v>
      </x:c>
      <x:c r="M163" s="115" t="n">
        <x:f>J163*I163</x:f>
        <x:v>48984.81</x:v>
      </x:c>
      <x:c r="N163" s="115" t="n">
        <x:f>M163-L163</x:f>
        <x:v>48655.81</x:v>
      </x:c>
      <x:c r="O163" s="115" t="n">
        <x:v>44366.81</x:v>
      </x:c>
      <x:c r="P163" s="119" t="n">
        <x:f>IF(M163=0,"",O163/M163)</x:f>
        <x:v>0.9057258770627058</x:v>
      </x:c>
      <x:c r="Q163" s="124" t="str">
        <x:v>VOLUME SETUP MAIOR</x:v>
      </x:c>
      <x:c r="R163" s="125" t="str">
        <x:v>PRODUÇÃO</x:v>
      </x:c>
      <x:c r="S163" s="125" t="str">
        <x:v>PRODUÇÃO O&amp;M</x:v>
      </x:c>
    </x:row>
    <x:row r="164">
      <x:c r="A164" s="32" t="s">
        <x:v>56</x:v>
      </x:c>
      <x:c r="B164" s="32" t="s">
        <x:v>30</x:v>
      </x:c>
      <x:c r="C164" s="32">
        <x:v>5022000232</x:v>
      </x:c>
      <x:c r="D164" s="38" t="s">
        <x:v>375</x:v>
      </x:c>
      <x:c r="E164" s="38" t="s">
        <x:v>376</x:v>
      </x:c>
      <x:c r="F164" s="39" t="s">
        <x:v>372</x:v>
      </x:c>
      <x:c r="G164" s="108">
        <x:v>934.66666666666663</x:v>
      </x:c>
      <x:c r="H164" s="108">
        <x:v>4.6007102898697081</x:v>
      </x:c>
      <x:c r="I164" s="109">
        <x:f t="shared" si="2"/>
        <x:v>4.5999999999999996</x:v>
      </x:c>
      <x:c r="J164" s="110" t="n">
        <x:v>3829</x:v>
      </x:c>
      <x:c r="K164" s="110" t="n">
        <x:f>J164-G164</x:f>
        <x:v>2894.3333333333335</x:v>
      </x:c>
      <x:c r="L164" s="115" t="n">
        <x:f>G164*I164</x:f>
        <x:v>4299.466666666666</x:v>
      </x:c>
      <x:c r="M164" s="115" t="n">
        <x:f>J164*I164</x:f>
        <x:v>17613.399999999998</x:v>
      </x:c>
      <x:c r="N164" s="115" t="n">
        <x:f>M164-L164</x:f>
        <x:v>13313.93333333333</x:v>
      </x:c>
      <x:c r="O164" s="115" t="n">
        <x:v>24635.7</x:v>
      </x:c>
      <x:c r="P164" s="119" t="n">
        <x:f>IF(M164=0,"",O164/M164)</x:f>
        <x:v>1.3986907695277462</x:v>
      </x:c>
      <x:c r="Q164" s="124" t="str">
        <x:v>VOLUME SETUP MAIOR</x:v>
      </x:c>
      <x:c r="R164" s="125" t="str">
        <x:v>PRODUÇÃO</x:v>
      </x:c>
      <x:c r="S164" s="125" t="str">
        <x:v>PRODUÇÃO O&amp;M</x:v>
      </x:c>
    </x:row>
    <x:row r="165">
      <x:c r="A165" s="32" t="s">
        <x:v>56</x:v>
      </x:c>
      <x:c r="B165" s="32" t="s">
        <x:v>30</x:v>
      </x:c>
      <x:c r="C165" s="32">
        <x:v>5022000233</x:v>
      </x:c>
      <x:c r="D165" s="38" t="s">
        <x:v>377</x:v>
      </x:c>
      <x:c r="E165" s="38" t="s">
        <x:v>378</x:v>
      </x:c>
      <x:c r="F165" s="39" t="s">
        <x:v>372</x:v>
      </x:c>
      <x:c r="G165" s="108">
        <x:v>935</x:v>
      </x:c>
      <x:c r="H165" s="108">
        <x:v>2.2346307122224296</x:v>
      </x:c>
      <x:c r="I165" s="109">
        <x:f t="shared" si="2"/>
        <x:v>2.23</x:v>
      </x:c>
      <x:c r="J165" s="110" t="n">
        <x:v>113127</x:v>
      </x:c>
      <x:c r="K165" s="110" t="n">
        <x:f>J165-G165</x:f>
        <x:v>112192</x:v>
      </x:c>
      <x:c r="L165" s="115" t="n">
        <x:f>G165*I165</x:f>
        <x:v>2085.05</x:v>
      </x:c>
      <x:c r="M165" s="115" t="n">
        <x:f>J165*I165</x:f>
        <x:v>252273.21</x:v>
      </x:c>
      <x:c r="N165" s="115" t="n">
        <x:f>M165-L165</x:f>
        <x:v>250188.16</x:v>
      </x:c>
      <x:c r="O165" s="115" t="n">
        <x:v>260210.63</x:v>
      </x:c>
      <x:c r="P165" s="119" t="n">
        <x:f>IF(M165=0,"",O165/M165)</x:f>
        <x:v>1.0314635866408486</x:v>
      </x:c>
      <x:c r="Q165" s="124" t="str">
        <x:v>VOLUME SETUP MAIOR</x:v>
      </x:c>
      <x:c r="R165" s="125" t="str">
        <x:v>PRODUÇÃO</x:v>
      </x:c>
      <x:c r="S165" s="125" t="str">
        <x:v>PRODUÇÃO O&amp;M</x:v>
      </x:c>
    </x:row>
    <x:row r="166">
      <x:c r="A166" s="32" t="s">
        <x:v>56</x:v>
      </x:c>
      <x:c r="B166" s="32" t="s">
        <x:v>30</x:v>
      </x:c>
      <x:c r="C166" s="32">
        <x:v>5022000234</x:v>
      </x:c>
      <x:c r="D166" s="38" t="s">
        <x:v>379</x:v>
      </x:c>
      <x:c r="E166" s="38" t="s">
        <x:v>380</x:v>
      </x:c>
      <x:c r="F166" s="39" t="s">
        <x:v>372</x:v>
      </x:c>
      <x:c r="G166" s="108">
        <x:v>88272</x:v>
      </x:c>
      <x:c r="H166" s="108">
        <x:v>7.2296875983666835</x:v>
      </x:c>
      <x:c r="I166" s="109">
        <x:f t="shared" si="2"/>
        <x:v>7.23</x:v>
      </x:c>
      <x:c r="J166" s="110" t="n">
        <x:v>61876</x:v>
      </x:c>
      <x:c r="K166" s="110" t="n">
        <x:f>J166-G166</x:f>
        <x:v>-26396</x:v>
      </x:c>
      <x:c r="L166" s="115" t="n">
        <x:f>G166*I166</x:f>
        <x:v>638206.56</x:v>
      </x:c>
      <x:c r="M166" s="115" t="n">
        <x:f>J166*I166</x:f>
        <x:v>447363.48000000004</x:v>
      </x:c>
      <x:c r="N166" s="115" t="n">
        <x:f>M166-L166</x:f>
        <x:v>-190843.08000000002</x:v>
      </x:c>
      <x:c r="O166" s="115" t="n">
        <x:v>588266.27</x:v>
      </x:c>
      <x:c r="P166" s="119" t="n">
        <x:f>IF(M166=0,"",O166/M166)</x:f>
        <x:v>1.3149626563169616</x:v>
      </x:c>
      <x:c r="Q166" s="124" t="str">
        <x:v>VOLUME EQTL MAIOR</x:v>
      </x:c>
      <x:c r="R166" s="125" t="str">
        <x:v>PRODUÇÃO</x:v>
      </x:c>
      <x:c r="S166" s="125" t="str">
        <x:v>PRODUÇÃO O&amp;M</x:v>
      </x:c>
    </x:row>
    <x:row r="167">
      <x:c r="A167" s="32" t="s">
        <x:v>56</x:v>
      </x:c>
      <x:c r="B167" s="32" t="s">
        <x:v>30</x:v>
      </x:c>
      <x:c r="C167" s="32">
        <x:v>5022000235</x:v>
      </x:c>
      <x:c r="D167" s="38" t="s">
        <x:v>381</x:v>
      </x:c>
      <x:c r="E167" s="38" t="s">
        <x:v>382</x:v>
      </x:c>
      <x:c r="F167" s="39" t="s">
        <x:v>372</x:v>
      </x:c>
      <x:c r="G167" s="108">
        <x:v>7292.0362585522234</x:v>
      </x:c>
      <x:c r="H167" s="108">
        <x:v>2.7604261739218248</x:v>
      </x:c>
      <x:c r="I167" s="109">
        <x:f t="shared" si="2"/>
        <x:v>2.76</x:v>
      </x:c>
      <x:c r="J167" s="110" t="n">
        <x:v>9639</x:v>
      </x:c>
      <x:c r="K167" s="110" t="n">
        <x:f>J167-G167</x:f>
        <x:v>2346.9637414477766</x:v>
      </x:c>
      <x:c r="L167" s="115" t="n">
        <x:f>G167*I167</x:f>
        <x:v>20126.020073604133</x:v>
      </x:c>
      <x:c r="M167" s="115" t="n">
        <x:f>J167*I167</x:f>
        <x:v>26603.64</x:v>
      </x:c>
      <x:c r="N167" s="115" t="n">
        <x:f>M167-L167</x:f>
        <x:v>6477.619926395866</x:v>
      </x:c>
      <x:c r="O167" s="115" t="n">
        <x:v>28178.56</x:v>
      </x:c>
      <x:c r="P167" s="119" t="n">
        <x:f>IF(M167=0,"",O167/M167)</x:f>
        <x:v>1.0591994178240272</x:v>
      </x:c>
      <x:c r="Q167" s="124" t="str">
        <x:v>VOLUME SETUP MAIOR</x:v>
      </x:c>
      <x:c r="R167" s="125" t="str">
        <x:v>PRODUÇÃO</x:v>
      </x:c>
      <x:c r="S167" s="125" t="str">
        <x:v>PRODUÇÃO O&amp;M</x:v>
      </x:c>
    </x:row>
    <x:row r="168">
      <x:c r="A168" s="32" t="s">
        <x:v>56</x:v>
      </x:c>
      <x:c r="B168" s="32" t="s">
        <x:v>30</x:v>
      </x:c>
      <x:c r="C168" s="32">
        <x:v>5022000236</x:v>
      </x:c>
      <x:c r="D168" s="38" t="s">
        <x:v>383</x:v>
      </x:c>
      <x:c r="E168" s="38" t="s">
        <x:v>384</x:v>
      </x:c>
      <x:c r="F168" s="39" t="s">
        <x:v>372</x:v>
      </x:c>
      <x:c r="G168" s="108">
        <x:v>585467.77875959303</x:v>
      </x:c>
      <x:c r="H168" s="108">
        <x:v>5.6523012132684984</x:v>
      </x:c>
      <x:c r="I168" s="109">
        <x:f t="shared" si="2"/>
        <x:v>5.65</x:v>
      </x:c>
      <x:c r="J168" s="110" t="n">
        <x:v>441302</x:v>
      </x:c>
      <x:c r="K168" s="110" t="n">
        <x:f>J168-G168</x:f>
        <x:v>-144165.77875959303</x:v>
      </x:c>
      <x:c r="L168" s="115" t="n">
        <x:f>G168*I168</x:f>
        <x:v>3307892.9499917007</x:v>
      </x:c>
      <x:c r="M168" s="115" t="n">
        <x:f>J168*I168</x:f>
        <x:v>2493356.3000000003</x:v>
      </x:c>
      <x:c r="N168" s="115" t="n">
        <x:f>M168-L168</x:f>
        <x:v>-814536.6499917004</x:v>
      </x:c>
      <x:c r="O168" s="115" t="n">
        <x:v>3477685.98</x:v>
      </x:c>
      <x:c r="P168" s="119" t="n">
        <x:f>IF(M168=0,"",O168/M168)</x:f>
        <x:v>1.394780994597523</x:v>
      </x:c>
      <x:c r="Q168" s="124" t="str">
        <x:v>VOLUME EQTL MAIOR</x:v>
      </x:c>
      <x:c r="R168" s="125" t="str">
        <x:v>PRODUÇÃO</x:v>
      </x:c>
      <x:c r="S168" s="125" t="str">
        <x:v>PRODUÇÃO O&amp;M</x:v>
      </x:c>
    </x:row>
    <x:row r="169">
      <x:c r="A169" s="32" t="s">
        <x:v>56</x:v>
      </x:c>
      <x:c r="B169" s="32" t="s">
        <x:v>30</x:v>
      </x:c>
      <x:c r="C169" s="32">
        <x:v>5022000237</x:v>
      </x:c>
      <x:c r="D169" s="38" t="s">
        <x:v>385</x:v>
      </x:c>
      <x:c r="E169" s="38" t="s">
        <x:v>386</x:v>
      </x:c>
      <x:c r="F169" s="39" t="s">
        <x:v>372</x:v>
      </x:c>
      <x:c r="G169" s="108">
        <x:v>698150</x:v>
      </x:c>
      <x:c r="H169" s="108">
        <x:v>2.7604261739218248</x:v>
      </x:c>
      <x:c r="I169" s="109">
        <x:f t="shared" si="2"/>
        <x:v>2.76</x:v>
      </x:c>
      <x:c r="J169" s="110" t="n">
        <x:v>356853</x:v>
      </x:c>
      <x:c r="K169" s="110" t="n">
        <x:f>J169-G169</x:f>
        <x:v>-341297</x:v>
      </x:c>
      <x:c r="L169" s="115" t="n">
        <x:f>G169*I169</x:f>
        <x:v>1926893.9999999998</x:v>
      </x:c>
      <x:c r="M169" s="115" t="n">
        <x:f>J169*I169</x:f>
        <x:v>984914.2799999999</x:v>
      </x:c>
      <x:c r="N169" s="115" t="n">
        <x:f>M169-L169</x:f>
        <x:v>-941979.7199999999</x:v>
      </x:c>
      <x:c r="O169" s="115" t="n">
        <x:v>952344.43</x:v>
      </x:c>
      <x:c r="P169" s="119" t="n">
        <x:f>IF(M169=0,"",O169/M169)</x:f>
        <x:v>0.9669312846190027</x:v>
      </x:c>
      <x:c r="Q169" s="124" t="str">
        <x:v>VOLUME EQTL MAIOR</x:v>
      </x:c>
      <x:c r="R169" s="125" t="str">
        <x:v>PRODUÇÃO</x:v>
      </x:c>
      <x:c r="S169" s="125" t="str">
        <x:v>PRODUÇÃO O&amp;M</x:v>
      </x:c>
    </x:row>
    <x:row r="170">
      <x:c r="A170" s="32" t="s">
        <x:v>56</x:v>
      </x:c>
      <x:c r="B170" s="32" t="s">
        <x:v>30</x:v>
      </x:c>
      <x:c r="C170" s="32">
        <x:v>5022000238</x:v>
      </x:c>
      <x:c r="D170" s="38" t="s">
        <x:v>387</x:v>
      </x:c>
      <x:c r="E170" s="38" t="s">
        <x:v>388</x:v>
      </x:c>
      <x:c r="F170" s="39" t="s">
        <x:v>74</x:v>
      </x:c>
      <x:c r="G170" s="108">
        <x:v>844.47326485677968</x:v>
      </x:c>
      <x:c r="H170" s="108">
        <x:v>466.38057452736359</x:v>
      </x:c>
      <x:c r="I170" s="109">
        <x:f t="shared" si="2"/>
        <x:v>466.38</x:v>
      </x:c>
      <x:c r="J170" s="110" t="n">
        <x:v>0</x:v>
      </x:c>
      <x:c r="K170" s="110" t="n">
        <x:f>J170-G170</x:f>
        <x:v>-844.4732648567797</x:v>
      </x:c>
      <x:c r="L170" s="115" t="n">
        <x:f>G170*I170</x:f>
        <x:v>393845.4412639049</x:v>
      </x:c>
      <x:c r="M170" s="115" t="n">
        <x:f>J170*I170</x:f>
        <x:v>0</x:v>
      </x:c>
      <x:c r="N170" s="115" t="n">
        <x:f>M170-L170</x:f>
        <x:v>-393845.4412639049</x:v>
      </x:c>
      <x:c r="O170" s="115" t="n">
        <x:v>0</x:v>
      </x:c>
      <x:c r="P170" s="119" t="str">
        <x:f>IF(M170=0,"",O170/M170)</x:f>
      </x:c>
      <x:c r="Q170" s="124" t="str">
        <x:v>SEM HISTÓRICO EM 2025</x:v>
      </x:c>
      <x:c r="R170" s="125" t="str">
        <x:v>PRODUÇÃO</x:v>
      </x:c>
      <x:c r="S170" s="125" t="str">
        <x:v>PRODUÇÃO O&amp;M</x:v>
      </x:c>
    </x:row>
    <x:row r="171">
      <x:c r="A171" s="32" t="s">
        <x:v>56</x:v>
      </x:c>
      <x:c r="B171" s="32" t="s">
        <x:v>30</x:v>
      </x:c>
      <x:c r="C171" s="32">
        <x:v>5022000239</x:v>
      </x:c>
      <x:c r="D171" s="38" t="s">
        <x:v>389</x:v>
      </x:c>
      <x:c r="E171" s="38" t="s">
        <x:v>390</x:v>
      </x:c>
      <x:c r="F171" s="39" t="s">
        <x:v>74</x:v>
      </x:c>
      <x:c r="G171" s="108">
        <x:v>8</x:v>
      </x:c>
      <x:c r="H171" s="108">
        <x:v>260.66310013747517</x:v>
      </x:c>
      <x:c r="I171" s="109">
        <x:f t="shared" si="2"/>
        <x:v>260.66000000000003</x:v>
      </x:c>
      <x:c r="J171" s="110" t="n">
        <x:v>4.314</x:v>
      </x:c>
      <x:c r="K171" s="110" t="n">
        <x:f>J171-G171</x:f>
        <x:v>-3.686</x:v>
      </x:c>
      <x:c r="L171" s="115" t="n">
        <x:f>G171*I171</x:f>
        <x:v>2085.28</x:v>
      </x:c>
      <x:c r="M171" s="115" t="n">
        <x:f>J171*I171</x:f>
        <x:v>1124.4872400000002</x:v>
      </x:c>
      <x:c r="N171" s="115" t="n">
        <x:f>M171-L171</x:f>
        <x:v>-960.79276</x:v>
      </x:c>
      <x:c r="O171" s="115" t="n">
        <x:v>15419.4</x:v>
      </x:c>
      <x:c r="P171" s="119" t="n">
        <x:f>IF(M171=0,"",O171/M171)</x:f>
        <x:v>13.712383254789087</x:v>
      </x:c>
      <x:c r="Q171" s="124" t="str">
        <x:v>VOLUME EQTL MAIOR</x:v>
      </x:c>
      <x:c r="R171" s="125" t="str">
        <x:v>PRODUÇÃO</x:v>
      </x:c>
      <x:c r="S171" s="125" t="str">
        <x:v>PRODUÇÃO O&amp;M</x:v>
      </x:c>
    </x:row>
    <x:row r="172">
      <x:c r="A172" s="32" t="s">
        <x:v>56</x:v>
      </x:c>
      <x:c r="B172" s="32" t="s">
        <x:v>30</x:v>
      </x:c>
      <x:c r="C172" s="32">
        <x:v>5022000240</x:v>
      </x:c>
      <x:c r="D172" s="38" t="s">
        <x:v>391</x:v>
      </x:c>
      <x:c r="E172" s="38" t="s">
        <x:v>392</x:v>
      </x:c>
      <x:c r="F172" s="39" t="s">
        <x:v>74</x:v>
      </x:c>
      <x:c r="G172" s="108">
        <x:v>110.7830251092405</x:v>
      </x:c>
      <x:c r="H172" s="108">
        <x:v>208.87224716008475</x:v>
      </x:c>
      <x:c r="I172" s="109">
        <x:f t="shared" si="2"/>
        <x:v>208.87</x:v>
      </x:c>
      <x:c r="J172" s="110" t="n">
        <x:v>41.521</x:v>
      </x:c>
      <x:c r="K172" s="110" t="n">
        <x:f>J172-G172</x:f>
        <x:v>-69.2620251092405</x:v>
      </x:c>
      <x:c r="L172" s="115" t="n">
        <x:f>G172*I172</x:f>
        <x:v>23139.250454567064</x:v>
      </x:c>
      <x:c r="M172" s="115" t="n">
        <x:f>J172*I172</x:f>
        <x:v>8672.49127</x:v>
      </x:c>
      <x:c r="N172" s="115" t="n">
        <x:f>M172-L172</x:f>
        <x:v>-14466.759184567063</x:v>
      </x:c>
      <x:c r="O172" s="115" t="n">
        <x:v>129327.77</x:v>
      </x:c>
      <x:c r="P172" s="119" t="n">
        <x:f>IF(M172=0,"",O172/M172)</x:f>
        <x:v>14.912412820451303</x:v>
      </x:c>
      <x:c r="Q172" s="124" t="str">
        <x:v>VOLUME EQTL MAIOR</x:v>
      </x:c>
      <x:c r="R172" s="125" t="str">
        <x:v>PRODUÇÃO</x:v>
      </x:c>
      <x:c r="S172" s="125" t="str">
        <x:v>PRODUÇÃO O&amp;M</x:v>
      </x:c>
    </x:row>
    <x:row r="173">
      <x:c r="A173" s="32" t="s">
        <x:v>56</x:v>
      </x:c>
      <x:c r="B173" s="32" t="s">
        <x:v>30</x:v>
      </x:c>
      <x:c r="C173" s="32">
        <x:v>5022000241</x:v>
      </x:c>
      <x:c r="D173" s="38" t="s">
        <x:v>393</x:v>
      </x:c>
      <x:c r="E173" s="38" t="s">
        <x:v>394</x:v>
      </x:c>
      <x:c r="F173" s="39" t="s">
        <x:v>74</x:v>
      </x:c>
      <x:c r="G173" s="108">
        <x:v>10.666666666666666</x:v>
      </x:c>
      <x:c r="H173" s="108">
        <x:v>319.81508957865714</x:v>
      </x:c>
      <x:c r="I173" s="109">
        <x:f t="shared" si="2"/>
        <x:v>319.82</x:v>
      </x:c>
      <x:c r="J173" s="110" t="n">
        <x:v>0</x:v>
      </x:c>
      <x:c r="K173" s="110" t="n">
        <x:f>J173-G173</x:f>
        <x:v>-10.666666666666666</x:v>
      </x:c>
      <x:c r="L173" s="115" t="n">
        <x:f>G173*I173</x:f>
        <x:v>3411.413333333333</x:v>
      </x:c>
      <x:c r="M173" s="115" t="n">
        <x:f>J173*I173</x:f>
        <x:v>0</x:v>
      </x:c>
      <x:c r="N173" s="115" t="n">
        <x:f>M173-L173</x:f>
        <x:v>-3411.413333333333</x:v>
      </x:c>
      <x:c r="O173" s="115" t="n">
        <x:v>0</x:v>
      </x:c>
      <x:c r="P173" s="119" t="str">
        <x:f>IF(M173=0,"",O173/M173)</x:f>
      </x:c>
      <x:c r="Q173" s="124" t="str">
        <x:v>SEM HISTÓRICO EM 2025</x:v>
      </x:c>
      <x:c r="R173" s="125" t="str">
        <x:v>PRODUÇÃO</x:v>
      </x:c>
      <x:c r="S173" s="125" t="str">
        <x:v>PRODUÇÃO O&amp;M</x:v>
      </x:c>
    </x:row>
    <x:row r="174">
      <x:c r="A174" s="32" t="s">
        <x:v>56</x:v>
      </x:c>
      <x:c r="B174" s="32" t="s">
        <x:v>30</x:v>
      </x:c>
      <x:c r="C174" s="32">
        <x:v>5022000242</x:v>
      </x:c>
      <x:c r="D174" s="38" t="s">
        <x:v>395</x:v>
      </x:c>
      <x:c r="E174" s="38" t="s">
        <x:v>396</x:v>
      </x:c>
      <x:c r="F174" s="39" t="s">
        <x:v>74</x:v>
      </x:c>
      <x:c r="G174" s="108">
        <x:v>545.39635023725339</x:v>
      </x:c>
      <x:c r="H174" s="108">
        <x:v>228.9839235700866</x:v>
      </x:c>
      <x:c r="I174" s="109">
        <x:f t="shared" si="2"/>
        <x:v>228.98</x:v>
      </x:c>
      <x:c r="J174" s="110" t="n">
        <x:v>307.5</x:v>
      </x:c>
      <x:c r="K174" s="110" t="n">
        <x:f>J174-G174</x:f>
        <x:v>-237.8963502372534</x:v>
      </x:c>
      <x:c r="L174" s="115" t="n">
        <x:f>G174*I174</x:f>
        <x:v>124884.85627732628</x:v>
      </x:c>
      <x:c r="M174" s="115" t="n">
        <x:f>J174*I174</x:f>
        <x:v>70411.34999999999</x:v>
      </x:c>
      <x:c r="N174" s="115" t="n">
        <x:f>M174-L174</x:f>
        <x:v>-54473.50627732629</x:v>
      </x:c>
      <x:c r="O174" s="115" t="n">
        <x:v>1164876.86</x:v>
      </x:c>
      <x:c r="P174" s="119" t="n">
        <x:f>IF(M174=0,"",O174/M174)</x:f>
        <x:v>16.543879076313694</x:v>
      </x:c>
      <x:c r="Q174" s="124" t="str">
        <x:v>VOLUME EQTL MAIOR</x:v>
      </x:c>
      <x:c r="R174" s="125" t="str">
        <x:v>PRODUÇÃO</x:v>
      </x:c>
      <x:c r="S174" s="125" t="str">
        <x:v>PRODUÇÃO O&amp;M</x:v>
      </x:c>
    </x:row>
    <x:row r="175">
      <x:c r="A175" s="32" t="s">
        <x:v>56</x:v>
      </x:c>
      <x:c r="B175" s="32" t="s">
        <x:v>30</x:v>
      </x:c>
      <x:c r="C175" s="32">
        <x:v>5022000243</x:v>
      </x:c>
      <x:c r="D175" s="38" t="s">
        <x:v>397</x:v>
      </x:c>
      <x:c r="E175" s="38" t="s">
        <x:v>398</x:v>
      </x:c>
      <x:c r="F175" s="39" t="s">
        <x:v>74</x:v>
      </x:c>
      <x:c r="G175" s="108">
        <x:v>1314.6503605041767</x:v>
      </x:c>
      <x:c r="H175" s="108">
        <x:v>252.25037275028484</x:v>
      </x:c>
      <x:c r="I175" s="109">
        <x:f t="shared" si="2"/>
        <x:v>252.25</x:v>
      </x:c>
      <x:c r="J175" s="110" t="n">
        <x:v>399</x:v>
      </x:c>
      <x:c r="K175" s="110" t="n">
        <x:f>J175-G175</x:f>
        <x:v>-915.6503605041767</x:v>
      </x:c>
      <x:c r="L175" s="115" t="n">
        <x:f>G175*I175</x:f>
        <x:v>331620.55343717855</x:v>
      </x:c>
      <x:c r="M175" s="115" t="n">
        <x:f>J175*I175</x:f>
        <x:v>100647.75</x:v>
      </x:c>
      <x:c r="N175" s="115" t="n">
        <x:f>M175-L175</x:f>
        <x:v>-230972.80343717855</x:v>
      </x:c>
      <x:c r="O175" s="115" t="n">
        <x:v>18724.52</x:v>
      </x:c>
      <x:c r="P175" s="119" t="n">
        <x:f>IF(M175=0,"",O175/M175)</x:f>
        <x:v>0.18604012508973128</x:v>
      </x:c>
      <x:c r="Q175" s="124" t="str">
        <x:v>VOLUME EQTL MAIOR</x:v>
      </x:c>
      <x:c r="R175" s="125" t="str">
        <x:v>PRODUÇÃO</x:v>
      </x:c>
      <x:c r="S175" s="125" t="str">
        <x:v>PRODUÇÃO O&amp;M</x:v>
      </x:c>
    </x:row>
    <x:row r="176">
      <x:c r="A176" s="32" t="s">
        <x:v>56</x:v>
      </x:c>
      <x:c r="B176" s="32" t="s">
        <x:v>30</x:v>
      </x:c>
      <x:c r="C176" s="32">
        <x:v>5022000244</x:v>
      </x:c>
      <x:c r="D176" s="38" t="s">
        <x:v>399</x:v>
      </x:c>
      <x:c r="E176" s="38" t="s">
        <x:v>400</x:v>
      </x:c>
      <x:c r="F176" s="39" t="s">
        <x:v>74</x:v>
      </x:c>
      <x:c r="G176" s="108">
        <x:v>0</x:v>
      </x:c>
      <x:c r="H176" s="108">
        <x:v>104.23895028190509</x:v>
      </x:c>
      <x:c r="I176" s="109">
        <x:f t="shared" si="2"/>
        <x:v>104.24</x:v>
      </x:c>
      <x:c r="J176" s="110" t="n">
        <x:v>30</x:v>
      </x:c>
      <x:c r="K176" s="110" t="n">
        <x:f>J176-G176</x:f>
        <x:v>30</x:v>
      </x:c>
      <x:c r="L176" s="115" t="n">
        <x:f>G176*I176</x:f>
        <x:v>0</x:v>
      </x:c>
      <x:c r="M176" s="115" t="n">
        <x:f>J176*I176</x:f>
        <x:v>3127.2</x:v>
      </x:c>
      <x:c r="N176" s="115" t="n">
        <x:f>M176-L176</x:f>
        <x:v>3127.2</x:v>
      </x:c>
      <x:c r="O176" s="115" t="n">
        <x:v>644.68</x:v>
      </x:c>
      <x:c r="P176" s="119" t="n">
        <x:f>IF(M176=0,"",O176/M176)</x:f>
        <x:v>0.2061524686620619</x:v>
      </x:c>
      <x:c r="Q176" s="124" t="str">
        <x:v>NÃO PREVISTO PELA EQTL</x:v>
      </x:c>
      <x:c r="R176" s="125" t="str">
        <x:v>PRODUÇÃO</x:v>
      </x:c>
      <x:c r="S176" s="125" t="str">
        <x:v>PRODUÇÃO O&amp;M</x:v>
      </x:c>
    </x:row>
    <x:row r="177">
      <x:c r="A177" s="32" t="s">
        <x:v>56</x:v>
      </x:c>
      <x:c r="B177" s="32" t="s">
        <x:v>30</x:v>
      </x:c>
      <x:c r="C177" s="32">
        <x:v>5022000245</x:v>
      </x:c>
      <x:c r="D177" s="38" t="s">
        <x:v>401</x:v>
      </x:c>
      <x:c r="E177" s="38" t="s">
        <x:v>402</x:v>
      </x:c>
      <x:c r="F177" s="39" t="s">
        <x:v>74</x:v>
      </x:c>
      <x:c r="G177" s="108">
        <x:v>0</x:v>
      </x:c>
      <x:c r="H177" s="108">
        <x:v>313.2426463074147</x:v>
      </x:c>
      <x:c r="I177" s="109">
        <x:f t="shared" si="2"/>
        <x:v>313.24</x:v>
      </x:c>
      <x:c r="J177" s="110" t="n">
        <x:v>0</x:v>
      </x:c>
      <x:c r="K177" s="110" t="n">
        <x:f>J177-G177</x:f>
        <x:v>0</x:v>
      </x:c>
      <x:c r="L177" s="115" t="n">
        <x:f>G177*I177</x:f>
        <x:v>0</x:v>
      </x:c>
      <x:c r="M177" s="115" t="n">
        <x:f>J177*I177</x:f>
        <x:v>0</x:v>
      </x:c>
      <x:c r="N177" s="115" t="n">
        <x:f>M177-L177</x:f>
        <x:v>0</x:v>
      </x:c>
      <x:c r="O177" s="115" t="n">
        <x:v>0</x:v>
      </x:c>
      <x:c r="P177" s="119" t="str">
        <x:f>IF(M177=0,"",O177/M177)</x:f>
      </x:c>
      <x:c r="Q177" s="124" t="str">
        <x:v>SEM HISTÓRICO EM 2025</x:v>
      </x:c>
      <x:c r="R177" s="125" t="str">
        <x:v>PRODUÇÃO</x:v>
      </x:c>
      <x:c r="S177" s="125" t="str">
        <x:v>PRODUÇÃO O&amp;M</x:v>
      </x:c>
    </x:row>
    <x:row r="178">
      <x:c r="A178" s="32" t="s">
        <x:v>56</x:v>
      </x:c>
      <x:c r="B178" s="32" t="s">
        <x:v>30</x:v>
      </x:c>
      <x:c r="C178" s="32">
        <x:v>5022000246</x:v>
      </x:c>
      <x:c r="D178" s="38" t="s">
        <x:v>403</x:v>
      </x:c>
      <x:c r="E178" s="38" t="s">
        <x:v>404</x:v>
      </x:c>
      <x:c r="F178" s="39" t="s">
        <x:v>74</x:v>
      </x:c>
      <x:c r="G178" s="108">
        <x:v>0</x:v>
      </x:c>
      <x:c r="H178" s="108">
        <x:v>187.1831843649847</x:v>
      </x:c>
      <x:c r="I178" s="109">
        <x:f t="shared" si="2"/>
        <x:v>187.18</x:v>
      </x:c>
      <x:c r="J178" s="110" t="n">
        <x:v>0</x:v>
      </x:c>
      <x:c r="K178" s="110" t="n">
        <x:f>J178-G178</x:f>
        <x:v>0</x:v>
      </x:c>
      <x:c r="L178" s="115" t="n">
        <x:f>G178*I178</x:f>
        <x:v>0</x:v>
      </x:c>
      <x:c r="M178" s="115" t="n">
        <x:f>J178*I178</x:f>
        <x:v>0</x:v>
      </x:c>
      <x:c r="N178" s="115" t="n">
        <x:f>M178-L178</x:f>
        <x:v>0</x:v>
      </x:c>
      <x:c r="O178" s="115" t="n">
        <x:v>0</x:v>
      </x:c>
      <x:c r="P178" s="119" t="str">
        <x:f>IF(M178=0,"",O178/M178)</x:f>
      </x:c>
      <x:c r="Q178" s="124" t="str">
        <x:v>SEM HISTÓRICO EM 2025</x:v>
      </x:c>
      <x:c r="R178" s="125" t="str">
        <x:v>PRODUÇÃO</x:v>
      </x:c>
      <x:c r="S178" s="125" t="str">
        <x:v>PRODUÇÃO O&amp;M</x:v>
      </x:c>
    </x:row>
    <x:row r="179">
      <x:c r="A179" s="32" t="s">
        <x:v>56</x:v>
      </x:c>
      <x:c r="B179" s="32" t="s">
        <x:v>30</x:v>
      </x:c>
      <x:c r="C179" s="32">
        <x:v>5022000247</x:v>
      </x:c>
      <x:c r="D179" s="38" t="s">
        <x:v>405</x:v>
      </x:c>
      <x:c r="E179" s="38" t="s">
        <x:v>406</x:v>
      </x:c>
      <x:c r="F179" s="39" t="s">
        <x:v>74</x:v>
      </x:c>
      <x:c r="G179" s="108">
        <x:v>0</x:v>
      </x:c>
      <x:c r="H179" s="108">
        <x:v>415.6413124733719</x:v>
      </x:c>
      <x:c r="I179" s="109">
        <x:f t="shared" si="2"/>
        <x:v>415.64</x:v>
      </x:c>
      <x:c r="J179" s="110" t="n">
        <x:v>0</x:v>
      </x:c>
      <x:c r="K179" s="110" t="n">
        <x:f>J179-G179</x:f>
        <x:v>0</x:v>
      </x:c>
      <x:c r="L179" s="115" t="n">
        <x:f>G179*I179</x:f>
        <x:v>0</x:v>
      </x:c>
      <x:c r="M179" s="115" t="n">
        <x:f>J179*I179</x:f>
        <x:v>0</x:v>
      </x:c>
      <x:c r="N179" s="115" t="n">
        <x:f>M179-L179</x:f>
        <x:v>0</x:v>
      </x:c>
      <x:c r="O179" s="115" t="n">
        <x:v>0</x:v>
      </x:c>
      <x:c r="P179" s="119" t="str">
        <x:f>IF(M179=0,"",O179/M179)</x:f>
      </x:c>
      <x:c r="Q179" s="124" t="str">
        <x:v>SEM HISTÓRICO EM 2025</x:v>
      </x:c>
      <x:c r="R179" s="125" t="str">
        <x:v>PRODUÇÃO</x:v>
      </x:c>
      <x:c r="S179" s="125" t="str">
        <x:v>PRODUÇÃO O&amp;M</x:v>
      </x:c>
    </x:row>
    <x:row r="180">
      <x:c r="A180" s="32" t="s">
        <x:v>56</x:v>
      </x:c>
      <x:c r="B180" s="32" t="s">
        <x:v>30</x:v>
      </x:c>
      <x:c r="C180" s="32">
        <x:v>5022000248</x:v>
      </x:c>
      <x:c r="D180" s="38" t="s">
        <x:v>407</x:v>
      </x:c>
      <x:c r="E180" s="38" t="s">
        <x:v>408</x:v>
      </x:c>
      <x:c r="F180" s="39" t="s">
        <x:v>74</x:v>
      </x:c>
      <x:c r="G180" s="108">
        <x:v>0</x:v>
      </x:c>
      <x:c r="H180" s="108">
        <x:v>239.76273053492423</x:v>
      </x:c>
      <x:c r="I180" s="109">
        <x:f t="shared" si="2"/>
        <x:v>239.76</x:v>
      </x:c>
      <x:c r="J180" s="110" t="n">
        <x:v>0</x:v>
      </x:c>
      <x:c r="K180" s="110" t="n">
        <x:f>J180-G180</x:f>
        <x:v>0</x:v>
      </x:c>
      <x:c r="L180" s="115" t="n">
        <x:f>G180*I180</x:f>
        <x:v>0</x:v>
      </x:c>
      <x:c r="M180" s="115" t="n">
        <x:f>J180*I180</x:f>
        <x:v>0</x:v>
      </x:c>
      <x:c r="N180" s="115" t="n">
        <x:f>M180-L180</x:f>
        <x:v>0</x:v>
      </x:c>
      <x:c r="O180" s="115" t="n">
        <x:v>0</x:v>
      </x:c>
      <x:c r="P180" s="119" t="str">
        <x:f>IF(M180=0,"",O180/M180)</x:f>
      </x:c>
      <x:c r="Q180" s="124" t="str">
        <x:v>SEM HISTÓRICO EM 2025</x:v>
      </x:c>
      <x:c r="R180" s="125" t="str">
        <x:v>PRODUÇÃO</x:v>
      </x:c>
      <x:c r="S180" s="125" t="str">
        <x:v>PRODUÇÃO O&amp;M</x:v>
      </x:c>
    </x:row>
    <x:row r="181">
      <x:c r="A181" s="32" t="s">
        <x:v>56</x:v>
      </x:c>
      <x:c r="B181" s="32" t="s">
        <x:v>30</x:v>
      </x:c>
      <x:c r="C181" s="32">
        <x:v>5022000249</x:v>
      </x:c>
      <x:c r="D181" s="38" t="s">
        <x:v>409</x:v>
      </x:c>
      <x:c r="E181" s="38" t="s">
        <x:v>410</x:v>
      </x:c>
      <x:c r="F181" s="39" t="s">
        <x:v>74</x:v>
      </x:c>
      <x:c r="G181" s="108">
        <x:v>156.79193036884487</x:v>
      </x:c>
      <x:c r="H181" s="108">
        <x:v>243.57474763224482</x:v>
      </x:c>
      <x:c r="I181" s="109">
        <x:f t="shared" si="2"/>
        <x:v>243.57</x:v>
      </x:c>
      <x:c r="J181" s="110" t="n">
        <x:v>46</x:v>
      </x:c>
      <x:c r="K181" s="110" t="n">
        <x:f>J181-G181</x:f>
        <x:v>-110.79193036884487</x:v>
      </x:c>
      <x:c r="L181" s="115" t="n">
        <x:f>G181*I181</x:f>
        <x:v>38189.810479939544</x:v>
      </x:c>
      <x:c r="M181" s="115" t="n">
        <x:f>J181*I181</x:f>
        <x:v>11204.22</x:v>
      </x:c>
      <x:c r="N181" s="115" t="n">
        <x:f>M181-L181</x:f>
        <x:v>-26985.590479939543</x:v>
      </x:c>
      <x:c r="O181" s="115" t="n">
        <x:v>1062.48</x:v>
      </x:c>
      <x:c r="P181" s="119" t="n">
        <x:f>IF(M181=0,"",O181/M181)</x:f>
        <x:v>0.09482855566920322</x:v>
      </x:c>
      <x:c r="Q181" s="124" t="str">
        <x:v>VOLUME EQTL MAIOR</x:v>
      </x:c>
      <x:c r="R181" s="125" t="str">
        <x:v>PRODUÇÃO</x:v>
      </x:c>
      <x:c r="S181" s="125" t="str">
        <x:v>PRODUÇÃO O&amp;M</x:v>
      </x:c>
    </x:row>
    <x:row r="182">
      <x:c r="A182" s="32" t="s">
        <x:v>56</x:v>
      </x:c>
      <x:c r="B182" s="32" t="s">
        <x:v>30</x:v>
      </x:c>
      <x:c r="C182" s="32">
        <x:v>5022000250</x:v>
      </x:c>
      <x:c r="D182" s="38" t="s">
        <x:v>411</x:v>
      </x:c>
      <x:c r="E182" s="38" t="s">
        <x:v>412</x:v>
      </x:c>
      <x:c r="F182" s="39" t="s">
        <x:v>74</x:v>
      </x:c>
      <x:c r="G182" s="108">
        <x:v>6.666666666666667</x:v>
      </x:c>
      <x:c r="H182" s="108">
        <x:v>541.17497895410258</x:v>
      </x:c>
      <x:c r="I182" s="109">
        <x:f t="shared" si="2"/>
        <x:v>541.16999999999996</x:v>
      </x:c>
      <x:c r="J182" s="110" t="n">
        <x:v>35</x:v>
      </x:c>
      <x:c r="K182" s="110" t="n">
        <x:f>J182-G182</x:f>
        <x:v>28.333333333333332</x:v>
      </x:c>
      <x:c r="L182" s="115" t="n">
        <x:f>G182*I182</x:f>
        <x:v>3607.7999999999997</x:v>
      </x:c>
      <x:c r="M182" s="115" t="n">
        <x:f>J182*I182</x:f>
        <x:v>18940.949999999997</x:v>
      </x:c>
      <x:c r="N182" s="115" t="n">
        <x:f>M182-L182</x:f>
        <x:v>15333.149999999998</x:v>
      </x:c>
      <x:c r="O182" s="115" t="n">
        <x:v>6504.46</x:v>
      </x:c>
      <x:c r="P182" s="119" t="n">
        <x:f>IF(M182=0,"",O182/M182)</x:f>
        <x:v>0.3434072736583963</x:v>
      </x:c>
      <x:c r="Q182" s="124" t="str">
        <x:v>VOLUME SETUP MAIOR</x:v>
      </x:c>
      <x:c r="R182" s="125" t="str">
        <x:v>PRODUÇÃO</x:v>
      </x:c>
      <x:c r="S182" s="125" t="str">
        <x:v>PRODUÇÃO O&amp;M</x:v>
      </x:c>
    </x:row>
    <x:row r="183">
      <x:c r="A183" s="32" t="s">
        <x:v>56</x:v>
      </x:c>
      <x:c r="B183" s="32" t="s">
        <x:v>30</x:v>
      </x:c>
      <x:c r="C183" s="32">
        <x:v>5022000251</x:v>
      </x:c>
      <x:c r="D183" s="38" t="s">
        <x:v>413</x:v>
      </x:c>
      <x:c r="E183" s="38" t="s">
        <x:v>414</x:v>
      </x:c>
      <x:c r="F183" s="39" t="s">
        <x:v>74</x:v>
      </x:c>
      <x:c r="G183" s="108">
        <x:v>20</x:v>
      </x:c>
      <x:c r="H183" s="108">
        <x:v>326.78187944617412</x:v>
      </x:c>
      <x:c r="I183" s="109">
        <x:f t="shared" si="2"/>
        <x:v>326.77999999999997</x:v>
      </x:c>
      <x:c r="J183" s="110" t="n">
        <x:v>23</x:v>
      </x:c>
      <x:c r="K183" s="110" t="n">
        <x:f>J183-G183</x:f>
        <x:v>3</x:v>
      </x:c>
      <x:c r="L183" s="115" t="n">
        <x:f>G183*I183</x:f>
        <x:v>6535.599999999999</x:v>
      </x:c>
      <x:c r="M183" s="115" t="n">
        <x:f>J183*I183</x:f>
        <x:v>7515.94</x:v>
      </x:c>
      <x:c r="N183" s="115" t="n">
        <x:f>M183-L183</x:f>
        <x:v>980.3400000000001</x:v>
      </x:c>
      <x:c r="O183" s="115" t="n">
        <x:v>1654.6</x:v>
      </x:c>
      <x:c r="P183" s="119" t="n">
        <x:f>IF(M183=0,"",O183/M183)</x:f>
        <x:v>0.220145450868421</x:v>
      </x:c>
      <x:c r="Q183" s="124" t="str">
        <x:v>VOLUME SETUP MAIOR</x:v>
      </x:c>
      <x:c r="R183" s="125" t="str">
        <x:v>PRODUÇÃO</x:v>
      </x:c>
      <x:c r="S183" s="125" t="str">
        <x:v>PRODUÇÃO O&amp;M</x:v>
      </x:c>
    </x:row>
    <x:row r="184">
      <x:c r="A184" s="32" t="s">
        <x:v>56</x:v>
      </x:c>
      <x:c r="B184" s="32" t="s">
        <x:v>30</x:v>
      </x:c>
      <x:c r="C184" s="32">
        <x:v>5025300385</x:v>
      </x:c>
      <x:c r="D184" s="38" t="s">
        <x:v>415</x:v>
      </x:c>
      <x:c r="E184" s="38" t="s">
        <x:v>416</x:v>
      </x:c>
      <x:c r="F184" s="39" t="s">
        <x:v>59</x:v>
      </x:c>
      <x:c r="G184" s="108">
        <x:v>5813.333333333333</x:v>
      </x:c>
      <x:c r="H184" s="108">
        <x:v>276.04261739218248</x:v>
      </x:c>
      <x:c r="I184" s="109">
        <x:f t="shared" si="2"/>
        <x:v>276.04000000000002</x:v>
      </x:c>
      <x:c r="J184" s="110" t="n">
        <x:v>0</x:v>
      </x:c>
      <x:c r="K184" s="110" t="n">
        <x:f>J184-G184</x:f>
        <x:v>-5813.333333333333</x:v>
      </x:c>
      <x:c r="L184" s="115" t="n">
        <x:f>G184*I184</x:f>
        <x:v>1604712.5333333334</x:v>
      </x:c>
      <x:c r="M184" s="115" t="n">
        <x:f>J184*I184</x:f>
        <x:v>0</x:v>
      </x:c>
      <x:c r="N184" s="115" t="n">
        <x:f>M184-L184</x:f>
        <x:v>-1604712.5333333334</x:v>
      </x:c>
      <x:c r="O184" s="115" t="n">
        <x:v>0</x:v>
      </x:c>
      <x:c r="P184" s="119" t="str">
        <x:f>IF(M184=0,"",O184/M184)</x:f>
      </x:c>
      <x:c r="Q184" s="124" t="str">
        <x:v>SEM HISTÓRICO EM 2025</x:v>
      </x:c>
      <x:c r="R184" s="125" t="str">
        <x:v>PRODUÇÃO</x:v>
      </x:c>
      <x:c r="S184" s="125" t="str">
        <x:v>PRODUÇÃO O&amp;M</x:v>
      </x:c>
    </x:row>
    <x:row r="185">
      <x:c r="A185" s="32" t="s">
        <x:v>56</x:v>
      </x:c>
      <x:c r="B185" s="32" t="s">
        <x:v>30</x:v>
      </x:c>
      <x:c r="C185" s="32">
        <x:v>5025300384</x:v>
      </x:c>
      <x:c r="D185" s="38" t="s">
        <x:v>417</x:v>
      </x:c>
      <x:c r="E185" s="38" t="s">
        <x:v>418</x:v>
      </x:c>
      <x:c r="F185" s="39" t="s">
        <x:v>59</x:v>
      </x:c>
      <x:c r="G185" s="108">
        <x:v>246.66666666666669</x:v>
      </x:c>
      <x:c r="H185" s="108">
        <x:v>157.73863850981857</x:v>
      </x:c>
      <x:c r="I185" s="109">
        <x:f t="shared" si="2"/>
        <x:v>157.74</x:v>
      </x:c>
      <x:c r="J185" s="110" t="n">
        <x:v>152</x:v>
      </x:c>
      <x:c r="K185" s="110" t="n">
        <x:f>J185-G185</x:f>
        <x:v>-94.66666666666669</x:v>
      </x:c>
      <x:c r="L185" s="115" t="n">
        <x:f>G185*I185</x:f>
        <x:v>38909.200000000004</x:v>
      </x:c>
      <x:c r="M185" s="115" t="n">
        <x:f>J185*I185</x:f>
        <x:v>23976.480000000003</x:v>
      </x:c>
      <x:c r="N185" s="115" t="n">
        <x:f>M185-L185</x:f>
        <x:v>-14932.720000000001</x:v>
      </x:c>
      <x:c r="O185" s="115" t="n">
        <x:v>5417.45</x:v>
      </x:c>
      <x:c r="P185" s="119" t="n">
        <x:f>IF(M185=0,"",O185/M185)</x:f>
        <x:v>0.22594851287595172</x:v>
      </x:c>
      <x:c r="Q185" s="124" t="str">
        <x:v>VOLUME EQTL MAIOR</x:v>
      </x:c>
      <x:c r="R185" s="125" t="str">
        <x:v>PRODUÇÃO</x:v>
      </x:c>
      <x:c r="S185" s="125" t="str">
        <x:v>PRODUÇÃO O&amp;M</x:v>
      </x:c>
    </x:row>
    <x:row r="186">
      <x:c r="A186" s="32" t="s">
        <x:v>56</x:v>
      </x:c>
      <x:c r="B186" s="32" t="s">
        <x:v>30</x:v>
      </x:c>
      <x:c r="C186" s="32">
        <x:v>5022000254</x:v>
      </x:c>
      <x:c r="D186" s="38" t="s">
        <x:v>419</x:v>
      </x:c>
      <x:c r="E186" s="38" t="s">
        <x:v>420</x:v>
      </x:c>
      <x:c r="F186" s="39" t="s">
        <x:v>74</x:v>
      </x:c>
      <x:c r="G186" s="108">
        <x:v>0</x:v>
      </x:c>
      <x:c r="H186" s="108">
        <x:v>339.40097052695961</x:v>
      </x:c>
      <x:c r="I186" s="109">
        <x:f t="shared" si="2"/>
        <x:v>339.4</x:v>
      </x:c>
      <x:c r="J186" s="110" t="n">
        <x:v>0</x:v>
      </x:c>
      <x:c r="K186" s="110" t="n">
        <x:f>J186-G186</x:f>
        <x:v>0</x:v>
      </x:c>
      <x:c r="L186" s="115" t="n">
        <x:f>G186*I186</x:f>
        <x:v>0</x:v>
      </x:c>
      <x:c r="M186" s="115" t="n">
        <x:f>J186*I186</x:f>
        <x:v>0</x:v>
      </x:c>
      <x:c r="N186" s="115" t="n">
        <x:f>M186-L186</x:f>
        <x:v>0</x:v>
      </x:c>
      <x:c r="O186" s="115" t="n">
        <x:v>0</x:v>
      </x:c>
      <x:c r="P186" s="119" t="str">
        <x:f>IF(M186=0,"",O186/M186)</x:f>
      </x:c>
      <x:c r="Q186" s="124" t="str">
        <x:v>SEM HISTÓRICO EM 2025</x:v>
      </x:c>
      <x:c r="R186" s="125" t="str">
        <x:v>PRODUÇÃO</x:v>
      </x:c>
      <x:c r="S186" s="125" t="str">
        <x:v>PRODUÇÃO O&amp;M</x:v>
      </x:c>
    </x:row>
    <x:row r="187">
      <x:c r="A187" s="32" t="s">
        <x:v>56</x:v>
      </x:c>
      <x:c r="B187" s="32" t="s">
        <x:v>30</x:v>
      </x:c>
      <x:c r="C187" s="32">
        <x:v>5022000255</x:v>
      </x:c>
      <x:c r="D187" s="38" t="s">
        <x:v>421</x:v>
      </x:c>
      <x:c r="E187" s="38" t="s">
        <x:v>422</x:v>
      </x:c>
      <x:c r="F187" s="39" t="s">
        <x:v>74</x:v>
      </x:c>
      <x:c r="G187" s="108">
        <x:v>0</x:v>
      </x:c>
      <x:c r="H187" s="108">
        <x:v>182.45102520969016</x:v>
      </x:c>
      <x:c r="I187" s="109">
        <x:f t="shared" si="2"/>
        <x:v>182.45</x:v>
      </x:c>
      <x:c r="J187" s="110" t="n">
        <x:v>0</x:v>
      </x:c>
      <x:c r="K187" s="110" t="n">
        <x:f>J187-G187</x:f>
        <x:v>0</x:v>
      </x:c>
      <x:c r="L187" s="115" t="n">
        <x:f>G187*I187</x:f>
        <x:v>0</x:v>
      </x:c>
      <x:c r="M187" s="115" t="n">
        <x:f>J187*I187</x:f>
        <x:v>0</x:v>
      </x:c>
      <x:c r="N187" s="115" t="n">
        <x:f>M187-L187</x:f>
        <x:v>0</x:v>
      </x:c>
      <x:c r="O187" s="115" t="n">
        <x:v>0</x:v>
      </x:c>
      <x:c r="P187" s="119" t="str">
        <x:f>IF(M187=0,"",O187/M187)</x:f>
      </x:c>
      <x:c r="Q187" s="124" t="str">
        <x:v>SEM HISTÓRICO EM 2025</x:v>
      </x:c>
      <x:c r="R187" s="125" t="str">
        <x:v>PRODUÇÃO</x:v>
      </x:c>
      <x:c r="S187" s="125" t="str">
        <x:v>PRODUÇÃO O&amp;M</x:v>
      </x:c>
    </x:row>
    <x:row r="188">
      <x:c r="A188" s="32" t="s">
        <x:v>56</x:v>
      </x:c>
      <x:c r="B188" s="32" t="s">
        <x:v>30</x:v>
      </x:c>
      <x:c r="C188" s="32">
        <x:v>5022000256</x:v>
      </x:c>
      <x:c r="D188" s="38" t="s">
        <x:v>423</x:v>
      </x:c>
      <x:c r="E188" s="38" t="s">
        <x:v>424</x:v>
      </x:c>
      <x:c r="F188" s="39" t="s">
        <x:v>74</x:v>
      </x:c>
      <x:c r="G188" s="108">
        <x:v>0</x:v>
      </x:c>
      <x:c r="H188" s="108">
        <x:v>325.8617373882002</x:v>
      </x:c>
      <x:c r="I188" s="109">
        <x:f t="shared" si="2"/>
        <x:v>325.86</x:v>
      </x:c>
      <x:c r="J188" s="110" t="n">
        <x:v>0</x:v>
      </x:c>
      <x:c r="K188" s="110" t="n">
        <x:f>J188-G188</x:f>
        <x:v>0</x:v>
      </x:c>
      <x:c r="L188" s="115" t="n">
        <x:f>G188*I188</x:f>
        <x:v>0</x:v>
      </x:c>
      <x:c r="M188" s="115" t="n">
        <x:f>J188*I188</x:f>
        <x:v>0</x:v>
      </x:c>
      <x:c r="N188" s="115" t="n">
        <x:f>M188-L188</x:f>
        <x:v>0</x:v>
      </x:c>
      <x:c r="O188" s="115" t="n">
        <x:v>0</x:v>
      </x:c>
      <x:c r="P188" s="119" t="str">
        <x:f>IF(M188=0,"",O188/M188)</x:f>
      </x:c>
      <x:c r="Q188" s="124" t="str">
        <x:v>SEM HISTÓRICO EM 2025</x:v>
      </x:c>
      <x:c r="R188" s="125" t="str">
        <x:v>PRODUÇÃO</x:v>
      </x:c>
      <x:c r="S188" s="125" t="str">
        <x:v>PRODUÇÃO O&amp;M</x:v>
      </x:c>
    </x:row>
    <x:row r="189">
      <x:c r="A189" s="32" t="s">
        <x:v>56</x:v>
      </x:c>
      <x:c r="B189" s="32" t="s">
        <x:v>30</x:v>
      </x:c>
      <x:c r="C189" s="32">
        <x:v>5022000257</x:v>
      </x:c>
      <x:c r="D189" s="38" t="s">
        <x:v>425</x:v>
      </x:c>
      <x:c r="E189" s="38" t="s">
        <x:v>426</x:v>
      </x:c>
      <x:c r="F189" s="39" t="s">
        <x:v>74</x:v>
      </x:c>
      <x:c r="G189" s="108">
        <x:v>194.14734568697912</x:v>
      </x:c>
      <x:c r="H189" s="108">
        <x:v>187.31463323040953</x:v>
      </x:c>
      <x:c r="I189" s="109">
        <x:f t="shared" si="2"/>
        <x:v>187.31</x:v>
      </x:c>
      <x:c r="J189" s="110" t="n">
        <x:v>96</x:v>
      </x:c>
      <x:c r="K189" s="110" t="n">
        <x:f>J189-G189</x:f>
        <x:v>-98.14734568697912</x:v>
      </x:c>
      <x:c r="L189" s="115" t="n">
        <x:f>G189*I189</x:f>
        <x:v>36365.73932062806</x:v>
      </x:c>
      <x:c r="M189" s="115" t="n">
        <x:f>J189*I189</x:f>
        <x:v>17981.760000000002</x:v>
      </x:c>
      <x:c r="N189" s="115" t="n">
        <x:f>M189-L189</x:f>
        <x:v>-18383.97932062806</x:v>
      </x:c>
      <x:c r="O189" s="115" t="n">
        <x:v>20025.85</x:v>
      </x:c>
      <x:c r="P189" s="119" t="n">
        <x:f>IF(M189=0,"",O189/M189)</x:f>
        <x:v>1.113675746979161</x:v>
      </x:c>
      <x:c r="Q189" s="124" t="str">
        <x:v>VOLUME EQTL MAIOR</x:v>
      </x:c>
      <x:c r="R189" s="125" t="str">
        <x:v>PRODUÇÃO</x:v>
      </x:c>
      <x:c r="S189" s="125" t="str">
        <x:v>PRODUÇÃO O&amp;M</x:v>
      </x:c>
    </x:row>
    <x:row r="190">
      <x:c r="A190" s="32" t="s">
        <x:v>56</x:v>
      </x:c>
      <x:c r="B190" s="32" t="s">
        <x:v>30</x:v>
      </x:c>
      <x:c r="C190" s="32">
        <x:v>5022000258</x:v>
      </x:c>
      <x:c r="D190" s="38" t="s">
        <x:v>427</x:v>
      </x:c>
      <x:c r="E190" s="38" t="s">
        <x:v>428</x:v>
      </x:c>
      <x:c r="F190" s="39" t="s">
        <x:v>74</x:v>
      </x:c>
      <x:c r="G190" s="108">
        <x:v>4</x:v>
      </x:c>
      <x:c r="H190" s="108">
        <x:v>111.99443334197117</x:v>
      </x:c>
      <x:c r="I190" s="109">
        <x:f t="shared" si="2"/>
        <x:v>111.99</x:v>
      </x:c>
      <x:c r="J190" s="110" t="n">
        <x:v>30</x:v>
      </x:c>
      <x:c r="K190" s="110" t="n">
        <x:f>J190-G190</x:f>
        <x:v>26</x:v>
      </x:c>
      <x:c r="L190" s="115" t="n">
        <x:f>G190*I190</x:f>
        <x:v>447.96</x:v>
      </x:c>
      <x:c r="M190" s="115" t="n">
        <x:f>J190*I190</x:f>
        <x:v>3359.7</x:v>
      </x:c>
      <x:c r="N190" s="115" t="n">
        <x:f>M190-L190</x:f>
        <x:v>2911.74</x:v>
      </x:c>
      <x:c r="O190" s="115" t="n">
        <x:v>2648.08</x:v>
      </x:c>
      <x:c r="P190" s="119" t="n">
        <x:f>IF(M190=0,"",O190/M190)</x:f>
        <x:v>0.7881894216745543</x:v>
      </x:c>
      <x:c r="Q190" s="124" t="str">
        <x:v>VOLUME SETUP MAIOR</x:v>
      </x:c>
      <x:c r="R190" s="125" t="str">
        <x:v>PRODUÇÃO</x:v>
      </x:c>
      <x:c r="S190" s="125" t="str">
        <x:v>PRODUÇÃO O&amp;M</x:v>
      </x:c>
    </x:row>
    <x:row r="191">
      <x:c r="A191" s="32" t="s">
        <x:v>56</x:v>
      </x:c>
      <x:c r="B191" s="32" t="s">
        <x:v>30</x:v>
      </x:c>
      <x:c r="C191" s="32">
        <x:v>5022000259</x:v>
      </x:c>
      <x:c r="D191" s="38" t="s">
        <x:v>429</x:v>
      </x:c>
      <x:c r="E191" s="38" t="s">
        <x:v>430</x:v>
      </x:c>
      <x:c r="F191" s="39" t="s">
        <x:v>74</x:v>
      </x:c>
      <x:c r="G191" s="108">
        <x:v>0</x:v>
      </x:c>
      <x:c r="H191" s="108">
        <x:v>990.46720097623563</x:v>
      </x:c>
      <x:c r="I191" s="109">
        <x:f t="shared" si="2"/>
        <x:v>990.47</x:v>
      </x:c>
      <x:c r="J191" s="110" t="n">
        <x:v>0</x:v>
      </x:c>
      <x:c r="K191" s="110" t="n">
        <x:f>J191-G191</x:f>
        <x:v>0</x:v>
      </x:c>
      <x:c r="L191" s="115" t="n">
        <x:f>G191*I191</x:f>
        <x:v>0</x:v>
      </x:c>
      <x:c r="M191" s="115" t="n">
        <x:f>J191*I191</x:f>
        <x:v>0</x:v>
      </x:c>
      <x:c r="N191" s="115" t="n">
        <x:f>M191-L191</x:f>
        <x:v>0</x:v>
      </x:c>
      <x:c r="O191" s="115" t="n">
        <x:v>0</x:v>
      </x:c>
      <x:c r="P191" s="119" t="str">
        <x:f>IF(M191=0,"",O191/M191)</x:f>
      </x:c>
      <x:c r="Q191" s="124" t="str">
        <x:v>SEM HISTÓRICO EM 2025</x:v>
      </x:c>
      <x:c r="R191" s="125" t="str">
        <x:v>PRODUÇÃO</x:v>
      </x:c>
      <x:c r="S191" s="125" t="str">
        <x:v>PRODUÇÃO O&amp;M</x:v>
      </x:c>
    </x:row>
    <x:row r="192">
      <x:c r="A192" s="32" t="s">
        <x:v>56</x:v>
      </x:c>
      <x:c r="B192" s="32" t="s">
        <x:v>30</x:v>
      </x:c>
      <x:c r="C192" s="32">
        <x:v>5022000260</x:v>
      </x:c>
      <x:c r="D192" s="38" t="s">
        <x:v>431</x:v>
      </x:c>
      <x:c r="E192" s="38" t="s">
        <x:v>432</x:v>
      </x:c>
      <x:c r="F192" s="39" t="s">
        <x:v>74</x:v>
      </x:c>
      <x:c r="G192" s="108">
        <x:v>0</x:v>
      </x:c>
      <x:c r="H192" s="108">
        <x:v>742.9489873812455</x:v>
      </x:c>
      <x:c r="I192" s="109">
        <x:f t="shared" si="2"/>
        <x:v>742.95</x:v>
      </x:c>
      <x:c r="J192" s="110" t="n">
        <x:v>0</x:v>
      </x:c>
      <x:c r="K192" s="110" t="n">
        <x:f>J192-G192</x:f>
        <x:v>0</x:v>
      </x:c>
      <x:c r="L192" s="115" t="n">
        <x:f>G192*I192</x:f>
        <x:v>0</x:v>
      </x:c>
      <x:c r="M192" s="115" t="n">
        <x:f>J192*I192</x:f>
        <x:v>0</x:v>
      </x:c>
      <x:c r="N192" s="115" t="n">
        <x:f>M192-L192</x:f>
        <x:v>0</x:v>
      </x:c>
      <x:c r="O192" s="115" t="n">
        <x:v>0</x:v>
      </x:c>
      <x:c r="P192" s="119" t="str">
        <x:f>IF(M192=0,"",O192/M192)</x:f>
      </x:c>
      <x:c r="Q192" s="124" t="str">
        <x:v>SEM HISTÓRICO EM 2025</x:v>
      </x:c>
      <x:c r="R192" s="125" t="str">
        <x:v>PRODUÇÃO</x:v>
      </x:c>
      <x:c r="S192" s="125" t="str">
        <x:v>PRODUÇÃO O&amp;M</x:v>
      </x:c>
    </x:row>
    <x:row r="193">
      <x:c r="A193" s="32" t="s">
        <x:v>56</x:v>
      </x:c>
      <x:c r="B193" s="32" t="s">
        <x:v>30</x:v>
      </x:c>
      <x:c r="C193" s="32">
        <x:v>5022000261</x:v>
      </x:c>
      <x:c r="D193" s="38" t="s">
        <x:v>433</x:v>
      </x:c>
      <x:c r="E193" s="38" t="s">
        <x:v>434</x:v>
      </x:c>
      <x:c r="F193" s="39" t="s">
        <x:v>74</x:v>
      </x:c>
      <x:c r="G193" s="108">
        <x:v>0</x:v>
      </x:c>
      <x:c r="H193" s="108">
        <x:v>683.66554907463865</x:v>
      </x:c>
      <x:c r="I193" s="109">
        <x:f t="shared" si="2"/>
        <x:v>683.67</x:v>
      </x:c>
      <x:c r="J193" s="110" t="n">
        <x:v>85</x:v>
      </x:c>
      <x:c r="K193" s="110" t="n">
        <x:f>J193-G193</x:f>
        <x:v>85</x:v>
      </x:c>
      <x:c r="L193" s="115" t="n">
        <x:f>G193*I193</x:f>
        <x:v>0</x:v>
      </x:c>
      <x:c r="M193" s="115" t="n">
        <x:f>J193*I193</x:f>
        <x:v>58111.95</x:v>
      </x:c>
      <x:c r="N193" s="115" t="n">
        <x:f>M193-L193</x:f>
        <x:v>58111.95</x:v>
      </x:c>
      <x:c r="O193" s="115" t="n">
        <x:v>41421.95</x:v>
      </x:c>
      <x:c r="P193" s="119" t="n">
        <x:f>IF(M193=0,"",O193/M193)</x:f>
        <x:v>0.7127957330635093</x:v>
      </x:c>
      <x:c r="Q193" s="124" t="str">
        <x:v>NÃO PREVISTO PELA EQTL</x:v>
      </x:c>
      <x:c r="R193" s="125" t="str">
        <x:v>PRODUÇÃO</x:v>
      </x:c>
      <x:c r="S193" s="125" t="str">
        <x:v>PRODUÇÃO O&amp;M</x:v>
      </x:c>
    </x:row>
    <x:row r="194">
      <x:c r="A194" s="32" t="s">
        <x:v>56</x:v>
      </x:c>
      <x:c r="B194" s="32" t="s">
        <x:v>30</x:v>
      </x:c>
      <x:c r="C194" s="32">
        <x:v>5021100014</x:v>
      </x:c>
      <x:c r="D194" s="38" t="s">
        <x:v>435</x:v>
      </x:c>
      <x:c r="E194" s="38" t="s">
        <x:v>436</x:v>
      </x:c>
      <x:c r="F194" s="39" t="s">
        <x:v>74</x:v>
      </x:c>
      <x:c r="G194" s="108">
        <x:v>28396</x:v>
      </x:c>
      <x:c r="H194" s="108">
        <x:v>236.60795776472784</x:v>
      </x:c>
      <x:c r="I194" s="109">
        <x:f t="shared" si="2"/>
        <x:v>236.61</x:v>
      </x:c>
      <x:c r="J194" s="110" t="n">
        <x:v>18518.302</x:v>
      </x:c>
      <x:c r="K194" s="110" t="n">
        <x:f>J194-G194</x:f>
        <x:v>-9877.698</x:v>
      </x:c>
      <x:c r="L194" s="115" t="n">
        <x:f>G194*I194</x:f>
        <x:v>6718777.5600000005</x:v>
      </x:c>
      <x:c r="M194" s="115" t="n">
        <x:f>J194*I194</x:f>
        <x:v>4381615.4362200005</x:v>
      </x:c>
      <x:c r="N194" s="115" t="n">
        <x:f>M194-L194</x:f>
        <x:v>-2337162.12378</x:v>
      </x:c>
      <x:c r="O194" s="115" t="n">
        <x:v>2162095.54</x:v>
      </x:c>
      <x:c r="P194" s="119" t="n">
        <x:f>IF(M194=0,"",O194/M194)</x:f>
        <x:v>0.4934471250323214</x:v>
      </x:c>
      <x:c r="Q194" s="124" t="str">
        <x:v>VOLUME EQTL MAIOR</x:v>
      </x:c>
      <x:c r="R194" s="125" t="str">
        <x:v>PRODUÇÃO</x:v>
      </x:c>
      <x:c r="S194" s="125" t="str">
        <x:v>PRODUÇÃO O&amp;M</x:v>
      </x:c>
    </x:row>
    <x:row r="195">
      <x:c r="A195" s="32" t="s">
        <x:v>56</x:v>
      </x:c>
      <x:c r="B195" s="32" t="s">
        <x:v>30</x:v>
      </x:c>
      <x:c r="C195" s="32">
        <x:v>5021100015</x:v>
      </x:c>
      <x:c r="D195" s="38" t="s">
        <x:v>437</x:v>
      </x:c>
      <x:c r="E195" s="38" t="s">
        <x:v>438</x:v>
      </x:c>
      <x:c r="F195" s="39" t="s">
        <x:v>74</x:v>
      </x:c>
      <x:c r="G195" s="108">
        <x:v>2395.8465065820983</x:v>
      </x:c>
      <x:c r="H195" s="108">
        <x:v>236.60795776472784</x:v>
      </x:c>
      <x:c r="I195" s="109">
        <x:f t="shared" si="2"/>
        <x:v>236.61</x:v>
      </x:c>
      <x:c r="J195" s="110" t="n">
        <x:v>14704.302</x:v>
      </x:c>
      <x:c r="K195" s="110" t="n">
        <x:f>J195-G195</x:f>
        <x:v>12308.455493417901</x:v>
      </x:c>
      <x:c r="L195" s="115" t="n">
        <x:f>G195*I195</x:f>
        <x:v>566881.2419223903</x:v>
      </x:c>
      <x:c r="M195" s="115" t="n">
        <x:f>J195*I195</x:f>
        <x:v>3479184.89622</x:v>
      </x:c>
      <x:c r="N195" s="115" t="n">
        <x:f>M195-L195</x:f>
        <x:v>2912303.65429761</x:v>
      </x:c>
      <x:c r="O195" s="115" t="n">
        <x:v>697981.36</x:v>
      </x:c>
      <x:c r="P195" s="119" t="n">
        <x:f>IF(M195=0,"",O195/M195)</x:f>
        <x:v>0.2006163457303835</x:v>
      </x:c>
      <x:c r="Q195" s="124" t="str">
        <x:v>VOLUME SETUP MAIOR</x:v>
      </x:c>
      <x:c r="R195" s="125" t="str">
        <x:v>PRODUÇÃO</x:v>
      </x:c>
      <x:c r="S195" s="125" t="str">
        <x:v>PRODUÇÃO O&amp;M</x:v>
      </x:c>
    </x:row>
    <x:row r="196">
      <x:c r="A196" s="32" t="s">
        <x:v>56</x:v>
      </x:c>
      <x:c r="B196" s="32" t="s">
        <x:v>30</x:v>
      </x:c>
      <x:c r="C196" s="32">
        <x:v>5021100016</x:v>
      </x:c>
      <x:c r="D196" s="38" t="s">
        <x:v>439</x:v>
      </x:c>
      <x:c r="E196" s="38" t="s">
        <x:v>440</x:v>
      </x:c>
      <x:c r="F196" s="39" t="s">
        <x:v>59</x:v>
      </x:c>
      <x:c r="G196" s="108">
        <x:v>16</x:v>
      </x:c>
      <x:c r="H196" s="108">
        <x:v>625.69659942228031</x:v>
      </x:c>
      <x:c r="I196" s="109">
        <x:f t="shared" si="2"/>
        <x:v>625.70000000000005</x:v>
      </x:c>
      <x:c r="J196" s="110" t="n">
        <x:v>0</x:v>
      </x:c>
      <x:c r="K196" s="110" t="n">
        <x:f>J196-G196</x:f>
        <x:v>-16</x:v>
      </x:c>
      <x:c r="L196" s="115" t="n">
        <x:f>G196*I196</x:f>
        <x:v>10011.2</x:v>
      </x:c>
      <x:c r="M196" s="115" t="n">
        <x:f>J196*I196</x:f>
        <x:v>0</x:v>
      </x:c>
      <x:c r="N196" s="115" t="n">
        <x:f>M196-L196</x:f>
        <x:v>-10011.2</x:v>
      </x:c>
      <x:c r="O196" s="115" t="n">
        <x:v>0</x:v>
      </x:c>
      <x:c r="P196" s="119" t="str">
        <x:f>IF(M196=0,"",O196/M196)</x:f>
      </x:c>
      <x:c r="Q196" s="124" t="str">
        <x:v>SEM HISTÓRICO EM 2025</x:v>
      </x:c>
      <x:c r="R196" s="125" t="str">
        <x:v>PRODUÇÃO</x:v>
      </x:c>
      <x:c r="S196" s="125" t="str">
        <x:v>PRODUÇÃO O&amp;M</x:v>
      </x:c>
    </x:row>
    <x:row r="197">
      <x:c r="A197" s="32" t="s">
        <x:v>56</x:v>
      </x:c>
      <x:c r="B197" s="32" t="s">
        <x:v>30</x:v>
      </x:c>
      <x:c r="C197" s="32">
        <x:v>5021100017</x:v>
      </x:c>
      <x:c r="D197" s="38" t="s">
        <x:v>441</x:v>
      </x:c>
      <x:c r="E197" s="38" t="s">
        <x:v>442</x:v>
      </x:c>
      <x:c r="F197" s="39" t="s">
        <x:v>59</x:v>
      </x:c>
      <x:c r="G197" s="108">
        <x:v>68</x:v>
      </x:c>
      <x:c r="H197" s="108">
        <x:v>319.02639638610805</x:v>
      </x:c>
      <x:c r="I197" s="109">
        <x:f t="shared" si="2"/>
        <x:v>319.02999999999997</x:v>
      </x:c>
      <x:c r="J197" s="110" t="n">
        <x:v>0</x:v>
      </x:c>
      <x:c r="K197" s="110" t="n">
        <x:f>J197-G197</x:f>
        <x:v>-68</x:v>
      </x:c>
      <x:c r="L197" s="115" t="n">
        <x:f>G197*I197</x:f>
        <x:v>21694.039999999997</x:v>
      </x:c>
      <x:c r="M197" s="115" t="n">
        <x:f>J197*I197</x:f>
        <x:v>0</x:v>
      </x:c>
      <x:c r="N197" s="115" t="n">
        <x:f>M197-L197</x:f>
        <x:v>-21694.039999999997</x:v>
      </x:c>
      <x:c r="O197" s="115" t="n">
        <x:v>0</x:v>
      </x:c>
      <x:c r="P197" s="119" t="str">
        <x:f>IF(M197=0,"",O197/M197)</x:f>
      </x:c>
      <x:c r="Q197" s="124" t="str">
        <x:v>SEM HISTÓRICO EM 2025</x:v>
      </x:c>
      <x:c r="R197" s="125" t="str">
        <x:v>PRODUÇÃO</x:v>
      </x:c>
      <x:c r="S197" s="125" t="str">
        <x:v>PRODUÇÃO O&amp;M</x:v>
      </x:c>
    </x:row>
    <x:row r="198">
      <x:c r="A198" s="32" t="s">
        <x:v>56</x:v>
      </x:c>
      <x:c r="B198" s="32" t="s">
        <x:v>30</x:v>
      </x:c>
      <x:c r="C198" s="32">
        <x:v>5021000131</x:v>
      </x:c>
      <x:c r="D198" s="38" t="s">
        <x:v>443</x:v>
      </x:c>
      <x:c r="E198" s="38" t="s">
        <x:v>444</x:v>
      </x:c>
      <x:c r="F198" s="39" t="s">
        <x:v>59</x:v>
      </x:c>
      <x:c r="G198" s="108">
        <x:v>7809.0816834249317</x:v>
      </x:c>
      <x:c r="H198" s="108">
        <x:v>652.64361683437426</x:v>
      </x:c>
      <x:c r="I198" s="109">
        <x:f t="shared" si="2"/>
        <x:v>652.64</x:v>
      </x:c>
      <x:c r="J198" s="110" t="n">
        <x:v>3666</x:v>
      </x:c>
      <x:c r="K198" s="110" t="n">
        <x:f>J198-G198</x:f>
        <x:v>-4143.081683424932</x:v>
      </x:c>
      <x:c r="L198" s="115" t="n">
        <x:f>G198*I198</x:f>
        <x:v>5096519.069870448</x:v>
      </x:c>
      <x:c r="M198" s="115" t="n">
        <x:f>J198*I198</x:f>
        <x:v>2392578.2399999998</x:v>
      </x:c>
      <x:c r="N198" s="115" t="n">
        <x:f>M198-L198</x:f>
        <x:v>-2703940.829870448</x:v>
      </x:c>
      <x:c r="O198" s="115" t="n">
        <x:v>1896524.59</x:v>
      </x:c>
      <x:c r="P198" s="119" t="n">
        <x:f>IF(M198=0,"",O198/M198)</x:f>
        <x:v>0.7926698313531433</x:v>
      </x:c>
      <x:c r="Q198" s="124" t="str">
        <x:v>VOLUME EQTL MAIOR</x:v>
      </x:c>
      <x:c r="R198" s="125" t="str">
        <x:v>PRODUÇÃO</x:v>
      </x:c>
      <x:c r="S198" s="125" t="str">
        <x:v>PRODUÇÃO O&amp;M</x:v>
      </x:c>
    </x:row>
    <x:row r="199">
      <x:c r="A199" s="32" t="s">
        <x:v>56</x:v>
      </x:c>
      <x:c r="B199" s="32" t="s">
        <x:v>30</x:v>
      </x:c>
      <x:c r="C199" s="32">
        <x:v>5021000132</x:v>
      </x:c>
      <x:c r="D199" s="38" t="s">
        <x:v>445</x:v>
      </x:c>
      <x:c r="E199" s="38" t="s">
        <x:v>446</x:v>
      </x:c>
      <x:c r="F199" s="39" t="s">
        <x:v>59</x:v>
      </x:c>
      <x:c r="G199" s="108">
        <x:v>3678.2660392482562</x:v>
      </x:c>
      <x:c r="H199" s="108">
        <x:v>489.38412597671214</x:v>
      </x:c>
      <x:c r="I199" s="109" t="n">
        <x:f t="shared" ref="I199:I262" si="3">ROUND(H199*$E$3,2)</x:f>
        <x:v>489.38</x:v>
      </x:c>
      <x:c r="J199" s="110" t="n">
        <x:v>2620.841</x:v>
      </x:c>
      <x:c r="K199" s="110" t="n">
        <x:f>J199-G199</x:f>
        <x:v>-1057.4250392482563</x:v>
      </x:c>
      <x:c r="L199" s="115" t="n">
        <x:f>G199*I199</x:f>
        <x:v>1800069.8342873116</x:v>
      </x:c>
      <x:c r="M199" s="115" t="n">
        <x:f>J199*I199</x:f>
        <x:v>1282587.1685799998</x:v>
      </x:c>
      <x:c r="N199" s="115" t="n">
        <x:f>M199-L199</x:f>
        <x:v>-517482.6657073118</x:v>
      </x:c>
      <x:c r="O199" s="115" t="n">
        <x:v>505093.4</x:v>
      </x:c>
      <x:c r="P199" s="119" t="n">
        <x:f>IF(M199=0,"",O199/M199)</x:f>
        <x:v>0.39380824350457816</x:v>
      </x:c>
      <x:c r="Q199" s="124" t="str">
        <x:v>VOLUME EQTL MAIOR</x:v>
      </x:c>
      <x:c r="R199" s="125" t="str">
        <x:v>PRODUÇÃO</x:v>
      </x:c>
      <x:c r="S199" s="125" t="str">
        <x:v>PRODUÇÃO O&amp;M</x:v>
      </x:c>
    </x:row>
    <x:row r="200">
      <x:c r="A200" s="32" t="s">
        <x:v>56</x:v>
      </x:c>
      <x:c r="B200" s="32" t="s">
        <x:v>30</x:v>
      </x:c>
      <x:c r="C200" s="32">
        <x:v>5021000133</x:v>
      </x:c>
      <x:c r="D200" s="38" t="s">
        <x:v>447</x:v>
      </x:c>
      <x:c r="E200" s="38" t="s">
        <x:v>448</x:v>
      </x:c>
      <x:c r="F200" s="39" t="s">
        <x:v>59</x:v>
      </x:c>
      <x:c r="G200" s="108">
        <x:v>1948.5824807891299</x:v>
      </x:c>
      <x:c r="H200" s="108">
        <x:v>951.16399021420602</x:v>
      </x:c>
      <x:c r="I200" s="109">
        <x:f t="shared" si="3"/>
        <x:v>951.16</x:v>
      </x:c>
      <x:c r="J200" s="110" t="n">
        <x:v>395</x:v>
      </x:c>
      <x:c r="K200" s="110" t="n">
        <x:f>J200-G200</x:f>
        <x:v>-1553.58248078913</x:v>
      </x:c>
      <x:c r="L200" s="115" t="n">
        <x:f>G200*I200</x:f>
        <x:v>1853413.7124273889</x:v>
      </x:c>
      <x:c r="M200" s="115" t="n">
        <x:f>J200*I200</x:f>
        <x:v>375708.2</x:v>
      </x:c>
      <x:c r="N200" s="115" t="n">
        <x:f>M200-L200</x:f>
        <x:v>-1477705.512427389</x:v>
      </x:c>
      <x:c r="O200" s="115" t="n">
        <x:v>266822.3</x:v>
      </x:c>
      <x:c r="P200" s="119" t="n">
        <x:f>IF(M200=0,"",O200/M200)</x:f>
        <x:v>0.71018492542883</x:v>
      </x:c>
      <x:c r="Q200" s="124" t="str">
        <x:v>VOLUME EQTL MAIOR</x:v>
      </x:c>
      <x:c r="R200" s="125" t="str">
        <x:v>PRODUÇÃO</x:v>
      </x:c>
      <x:c r="S200" s="125" t="str">
        <x:v>PRODUÇÃO O&amp;M</x:v>
      </x:c>
    </x:row>
    <x:row r="201">
      <x:c r="A201" s="32" t="s">
        <x:v>56</x:v>
      </x:c>
      <x:c r="B201" s="32" t="s">
        <x:v>30</x:v>
      </x:c>
      <x:c r="C201" s="32">
        <x:v>5021000134</x:v>
      </x:c>
      <x:c r="D201" s="38" t="s">
        <x:v>449</x:v>
      </x:c>
      <x:c r="E201" s="38" t="s">
        <x:v>450</x:v>
      </x:c>
      <x:c r="F201" s="39" t="s">
        <x:v>59</x:v>
      </x:c>
      <x:c r="G201" s="108">
        <x:v>138.66666666666666</x:v>
      </x:c>
      <x:c r="H201" s="108">
        <x:v>713.3729926606544</x:v>
      </x:c>
      <x:c r="I201" s="109">
        <x:f t="shared" si="3"/>
        <x:v>713.37</x:v>
      </x:c>
      <x:c r="J201" s="110" t="n">
        <x:v>464.68</x:v>
      </x:c>
      <x:c r="K201" s="110" t="n">
        <x:f>J201-G201</x:f>
        <x:v>326.0133333333333</x:v>
      </x:c>
      <x:c r="L201" s="115" t="n">
        <x:f>G201*I201</x:f>
        <x:v>98920.64</x:v>
      </x:c>
      <x:c r="M201" s="115" t="n">
        <x:f>J201*I201</x:f>
        <x:v>331488.7716</x:v>
      </x:c>
      <x:c r="N201" s="115" t="n">
        <x:f>M201-L201</x:f>
        <x:v>232568.13159999996</x:v>
      </x:c>
      <x:c r="O201" s="115" t="n">
        <x:v>113826.9</x:v>
      </x:c>
      <x:c r="P201" s="119" t="n">
        <x:f>IF(M201=0,"",O201/M201)</x:f>
        <x:v>0.3433808615917535</x:v>
      </x:c>
      <x:c r="Q201" s="124" t="str">
        <x:v>VOLUME SETUP MAIOR</x:v>
      </x:c>
      <x:c r="R201" s="125" t="str">
        <x:v>PRODUÇÃO</x:v>
      </x:c>
      <x:c r="S201" s="125" t="str">
        <x:v>PRODUÇÃO O&amp;M</x:v>
      </x:c>
    </x:row>
    <x:row r="202">
      <x:c r="A202" s="32" t="s">
        <x:v>56</x:v>
      </x:c>
      <x:c r="B202" s="32" t="s">
        <x:v>30</x:v>
      </x:c>
      <x:c r="C202" s="32">
        <x:v>5021000135</x:v>
      </x:c>
      <x:c r="D202" s="38" t="s">
        <x:v>451</x:v>
      </x:c>
      <x:c r="E202" s="38" t="s">
        <x:v>452</x:v>
      </x:c>
      <x:c r="F202" s="39" t="s">
        <x:v>59</x:v>
      </x:c>
      <x:c r="G202" s="108">
        <x:v>2601.6924722408512</x:v>
      </x:c>
      <x:c r="H202" s="108">
        <x:v>1070.256662289119</x:v>
      </x:c>
      <x:c r="I202" s="109">
        <x:f t="shared" si="3"/>
        <x:v>1070.26</x:v>
      </x:c>
      <x:c r="J202" s="110" t="n">
        <x:v>1037</x:v>
      </x:c>
      <x:c r="K202" s="110" t="n">
        <x:f>J202-G202</x:f>
        <x:v>-1564.6924722408512</x:v>
      </x:c>
      <x:c r="L202" s="115" t="n">
        <x:f>G202*I202</x:f>
        <x:v>2784487.385340493</x:v>
      </x:c>
      <x:c r="M202" s="115" t="n">
        <x:f>J202*I202</x:f>
        <x:v>1109859.6199999999</x:v>
      </x:c>
      <x:c r="N202" s="115" t="n">
        <x:f>M202-L202</x:f>
        <x:v>-1674627.7653404933</x:v>
      </x:c>
      <x:c r="O202" s="115" t="n">
        <x:v>902728.7</x:v>
      </x:c>
      <x:c r="P202" s="119" t="n">
        <x:f>IF(M202=0,"",O202/M202)</x:f>
        <x:v>0.8133719650058087</x:v>
      </x:c>
      <x:c r="Q202" s="124" t="str">
        <x:v>VOLUME EQTL MAIOR</x:v>
      </x:c>
      <x:c r="R202" s="125" t="str">
        <x:v>PRODUÇÃO</x:v>
      </x:c>
      <x:c r="S202" s="125" t="str">
        <x:v>PRODUÇÃO O&amp;M</x:v>
      </x:c>
    </x:row>
    <x:row r="203">
      <x:c r="A203" s="32" t="s">
        <x:v>56</x:v>
      </x:c>
      <x:c r="B203" s="32" t="s">
        <x:v>30</x:v>
      </x:c>
      <x:c r="C203" s="32">
        <x:v>5021000136</x:v>
      </x:c>
      <x:c r="D203" s="38" t="s">
        <x:v>453</x:v>
      </x:c>
      <x:c r="E203" s="38" t="s">
        <x:v>454</x:v>
      </x:c>
      <x:c r="F203" s="39" t="s">
        <x:v>59</x:v>
      </x:c>
      <x:c r="G203" s="108">
        <x:v>789.33333333333337</x:v>
      </x:c>
      <x:c r="H203" s="108">
        <x:v>749.17966360238324</x:v>
      </x:c>
      <x:c r="I203" s="109">
        <x:f t="shared" si="3"/>
        <x:v>749.18</x:v>
      </x:c>
      <x:c r="J203" s="110" t="n">
        <x:v>444</x:v>
      </x:c>
      <x:c r="K203" s="110" t="n">
        <x:f>J203-G203</x:f>
        <x:v>-345.33333333333337</x:v>
      </x:c>
      <x:c r="L203" s="115" t="n">
        <x:f>G203*I203</x:f>
        <x:v>591352.7466666667</x:v>
      </x:c>
      <x:c r="M203" s="115" t="n">
        <x:f>J203*I203</x:f>
        <x:v>332635.92</x:v>
      </x:c>
      <x:c r="N203" s="115" t="n">
        <x:f>M203-L203</x:f>
        <x:v>-258716.82666666672</x:v>
      </x:c>
      <x:c r="O203" s="115" t="n">
        <x:v>139844.92</x:v>
      </x:c>
      <x:c r="P203" s="119" t="n">
        <x:f>IF(M203=0,"",O203/M203)</x:f>
        <x:v>0.4204143677567955</x:v>
      </x:c>
      <x:c r="Q203" s="124" t="str">
        <x:v>VOLUME EQTL MAIOR</x:v>
      </x:c>
      <x:c r="R203" s="125" t="str">
        <x:v>PRODUÇÃO</x:v>
      </x:c>
      <x:c r="S203" s="125" t="str">
        <x:v>PRODUÇÃO O&amp;M</x:v>
      </x:c>
    </x:row>
    <x:row r="204">
      <x:c r="A204" s="32" t="s">
        <x:v>56</x:v>
      </x:c>
      <x:c r="B204" s="32" t="s">
        <x:v>30</x:v>
      </x:c>
      <x:c r="C204" s="32">
        <x:v>5021000137</x:v>
      </x:c>
      <x:c r="D204" s="38" t="s">
        <x:v>455</x:v>
      </x:c>
      <x:c r="E204" s="38" t="s">
        <x:v>456</x:v>
      </x:c>
      <x:c r="F204" s="39" t="s">
        <x:v>59</x:v>
      </x:c>
      <x:c r="G204" s="108">
        <x:v>2396.6414668731695</x:v>
      </x:c>
      <x:c r="H204" s="108">
        <x:v>1522.4407593505987</x:v>
      </x:c>
      <x:c r="I204" s="109">
        <x:f t="shared" si="3"/>
        <x:v>1522.44</x:v>
      </x:c>
      <x:c r="J204" s="110" t="n">
        <x:v>823</x:v>
      </x:c>
      <x:c r="K204" s="110" t="n">
        <x:f>J204-G204</x:f>
        <x:v>-1573.6414668731695</x:v>
      </x:c>
      <x:c r="L204" s="115" t="n">
        <x:f>G204*I204</x:f>
        <x:v>3648742.8348263884</x:v>
      </x:c>
      <x:c r="M204" s="115" t="n">
        <x:f>J204*I204</x:f>
        <x:v>1252968.12</x:v>
      </x:c>
      <x:c r="N204" s="115" t="n">
        <x:f>M204-L204</x:f>
        <x:v>-2395774.7148263883</x:v>
      </x:c>
      <x:c r="O204" s="115" t="n">
        <x:v>1071061.92</x:v>
      </x:c>
      <x:c r="P204" s="119" t="n">
        <x:f>IF(M204=0,"",O204/M204)</x:f>
        <x:v>0.8548197698757091</x:v>
      </x:c>
      <x:c r="Q204" s="124" t="str">
        <x:v>VOLUME EQTL MAIOR</x:v>
      </x:c>
      <x:c r="R204" s="125" t="str">
        <x:v>PRODUÇÃO</x:v>
      </x:c>
      <x:c r="S204" s="125" t="str">
        <x:v>PRODUÇÃO O&amp;M</x:v>
      </x:c>
    </x:row>
    <x:row r="205">
      <x:c r="A205" s="32" t="s">
        <x:v>56</x:v>
      </x:c>
      <x:c r="B205" s="32" t="s">
        <x:v>30</x:v>
      </x:c>
      <x:c r="C205" s="32">
        <x:v>5021000138</x:v>
      </x:c>
      <x:c r="D205" s="38" t="s">
        <x:v>457</x:v>
      </x:c>
      <x:c r="E205" s="38" t="s">
        <x:v>458</x:v>
      </x:c>
      <x:c r="F205" s="39" t="s">
        <x:v>59</x:v>
      </x:c>
      <x:c r="G205" s="108">
        <x:v>664.14085538330869</x:v>
      </x:c>
      <x:c r="H205" s="108">
        <x:v>1065.6559519992493</x:v>
      </x:c>
      <x:c r="I205" s="109">
        <x:f t="shared" si="3"/>
        <x:v>1065.6600000000001</x:v>
      </x:c>
      <x:c r="J205" s="110" t="n">
        <x:v>225</x:v>
      </x:c>
      <x:c r="K205" s="110" t="n">
        <x:f>J205-G205</x:f>
        <x:v>-439.1408553833087</x:v>
      </x:c>
      <x:c r="L205" s="115" t="n">
        <x:f>G205*I205</x:f>
        <x:v>707748.3439477768</x:v>
      </x:c>
      <x:c r="M205" s="115" t="n">
        <x:f>J205*I205</x:f>
        <x:v>239773.50000000003</x:v>
      </x:c>
      <x:c r="N205" s="115" t="n">
        <x:f>M205-L205</x:f>
        <x:v>-467974.8439477768</x:v>
      </x:c>
      <x:c r="O205" s="115" t="n">
        <x:v>93228.83</x:v>
      </x:c>
      <x:c r="P205" s="119" t="n">
        <x:f>IF(M205=0,"",O205/M205)</x:f>
        <x:v>0.3888204075929992</x:v>
      </x:c>
      <x:c r="Q205" s="124" t="str">
        <x:v>VOLUME EQTL MAIOR</x:v>
      </x:c>
      <x:c r="R205" s="125" t="str">
        <x:v>PRODUÇÃO</x:v>
      </x:c>
      <x:c r="S205" s="125" t="str">
        <x:v>PRODUÇÃO O&amp;M</x:v>
      </x:c>
    </x:row>
    <x:row r="206">
      <x:c r="A206" s="32" t="s">
        <x:v>56</x:v>
      </x:c>
      <x:c r="B206" s="32" t="s">
        <x:v>30</x:v>
      </x:c>
      <x:c r="C206" s="32">
        <x:v>5021000139</x:v>
      </x:c>
      <x:c r="D206" s="38" t="s">
        <x:v>459</x:v>
      </x:c>
      <x:c r="E206" s="38" t="s">
        <x:v>460</x:v>
      </x:c>
      <x:c r="F206" s="39" t="s">
        <x:v>59</x:v>
      </x:c>
      <x:c r="G206" s="108">
        <x:v>644</x:v>
      </x:c>
      <x:c r="H206" s="108">
        <x:v>302.33239047715227</x:v>
      </x:c>
      <x:c r="I206" s="109">
        <x:f t="shared" si="3"/>
        <x:v>302.33</x:v>
      </x:c>
      <x:c r="J206" s="110" t="n">
        <x:v>0</x:v>
      </x:c>
      <x:c r="K206" s="110" t="n">
        <x:f>J206-G206</x:f>
        <x:v>-644</x:v>
      </x:c>
      <x:c r="L206" s="115" t="n">
        <x:f>G206*I206</x:f>
        <x:v>194700.52</x:v>
      </x:c>
      <x:c r="M206" s="115" t="n">
        <x:f>J206*I206</x:f>
        <x:v>0</x:v>
      </x:c>
      <x:c r="N206" s="115" t="n">
        <x:f>M206-L206</x:f>
        <x:v>-194700.52</x:v>
      </x:c>
      <x:c r="O206" s="115" t="n">
        <x:v>0</x:v>
      </x:c>
      <x:c r="P206" s="119" t="str">
        <x:f>IF(M206=0,"",O206/M206)</x:f>
      </x:c>
      <x:c r="Q206" s="124" t="str">
        <x:v>SEM HISTÓRICO EM 2025</x:v>
      </x:c>
      <x:c r="R206" s="125" t="str">
        <x:v>PRODUÇÃO</x:v>
      </x:c>
      <x:c r="S206" s="125" t="str">
        <x:v>PRODUÇÃO O&amp;M</x:v>
      </x:c>
    </x:row>
    <x:row r="207">
      <x:c r="A207" s="32" t="s">
        <x:v>56</x:v>
      </x:c>
      <x:c r="B207" s="32" t="s">
        <x:v>30</x:v>
      </x:c>
      <x:c r="C207" s="32">
        <x:v>5021000140</x:v>
      </x:c>
      <x:c r="D207" s="38" t="s">
        <x:v>461</x:v>
      </x:c>
      <x:c r="E207" s="38" t="s">
        <x:v>462</x:v>
      </x:c>
      <x:c r="F207" s="39" t="s">
        <x:v>59</x:v>
      </x:c>
      <x:c r="G207" s="108">
        <x:v>545.33333333333326</x:v>
      </x:c>
      <x:c r="H207" s="108">
        <x:v>197.17329813727321</x:v>
      </x:c>
      <x:c r="I207" s="109">
        <x:f t="shared" si="3"/>
        <x:v>197.17</x:v>
      </x:c>
      <x:c r="J207" s="110" t="n">
        <x:v>1793</x:v>
      </x:c>
      <x:c r="K207" s="110" t="n">
        <x:f>J207-G207</x:f>
        <x:v>1247.6666666666667</x:v>
      </x:c>
      <x:c r="L207" s="115" t="n">
        <x:f>G207*I207</x:f>
        <x:v>107523.37333333331</x:v>
      </x:c>
      <x:c r="M207" s="115" t="n">
        <x:f>J207*I207</x:f>
        <x:v>353525.81</x:v>
      </x:c>
      <x:c r="N207" s="115" t="n">
        <x:f>M207-L207</x:f>
        <x:v>246002.4366666667</x:v>
      </x:c>
      <x:c r="O207" s="115" t="n">
        <x:v>122406.19</x:v>
      </x:c>
      <x:c r="P207" s="119" t="n">
        <x:f>IF(M207=0,"",O207/M207)</x:f>
        <x:v>0.34624399842263287</x:v>
      </x:c>
      <x:c r="Q207" s="124" t="str">
        <x:v>VOLUME SETUP MAIOR</x:v>
      </x:c>
      <x:c r="R207" s="125" t="str">
        <x:v>PRODUÇÃO</x:v>
      </x:c>
      <x:c r="S207" s="125" t="str">
        <x:v>PRODUÇÃO O&amp;M</x:v>
      </x:c>
    </x:row>
    <x:row r="208">
      <x:c r="A208" s="32" t="s">
        <x:v>56</x:v>
      </x:c>
      <x:c r="B208" s="32" t="s">
        <x:v>30</x:v>
      </x:c>
      <x:c r="C208" s="32">
        <x:v>5021000141</x:v>
      </x:c>
      <x:c r="D208" s="38" t="s">
        <x:v>463</x:v>
      </x:c>
      <x:c r="E208" s="38" t="s">
        <x:v>464</x:v>
      </x:c>
      <x:c r="F208" s="39" t="s">
        <x:v>59</x:v>
      </x:c>
      <x:c r="G208" s="108">
        <x:v>667.02195240158323</x:v>
      </x:c>
      <x:c r="H208" s="108">
        <x:v>364.90205041938032</x:v>
      </x:c>
      <x:c r="I208" s="109">
        <x:f t="shared" si="3"/>
        <x:v>364.9</x:v>
      </x:c>
      <x:c r="J208" s="110" t="n">
        <x:v>2125</x:v>
      </x:c>
      <x:c r="K208" s="110" t="n">
        <x:f>J208-G208</x:f>
        <x:v>1457.9780475984167</x:v>
      </x:c>
      <x:c r="L208" s="115" t="n">
        <x:f>G208*I208</x:f>
        <x:v>243396.3104313377</x:v>
      </x:c>
      <x:c r="M208" s="115" t="n">
        <x:f>J208*I208</x:f>
        <x:v>775412.5</x:v>
      </x:c>
      <x:c r="N208" s="115" t="n">
        <x:f>M208-L208</x:f>
        <x:v>532016.1895686623</x:v>
      </x:c>
      <x:c r="O208" s="115" t="n">
        <x:v>352467</x:v>
      </x:c>
      <x:c r="P208" s="119" t="n">
        <x:f>IF(M208=0,"",O208/M208)</x:f>
        <x:v>0.45455418889945676</x:v>
      </x:c>
      <x:c r="Q208" s="124" t="str">
        <x:v>VOLUME SETUP MAIOR</x:v>
      </x:c>
      <x:c r="R208" s="125" t="str">
        <x:v>PRODUÇÃO</x:v>
      </x:c>
      <x:c r="S208" s="125" t="str">
        <x:v>PRODUÇÃO O&amp;M</x:v>
      </x:c>
    </x:row>
    <x:row r="209">
      <x:c r="A209" s="32" t="s">
        <x:v>56</x:v>
      </x:c>
      <x:c r="B209" s="32" t="s">
        <x:v>30</x:v>
      </x:c>
      <x:c r="C209" s="32">
        <x:v>5021000142</x:v>
      </x:c>
      <x:c r="D209" s="38" t="s">
        <x:v>465</x:v>
      </x:c>
      <x:c r="E209" s="38" t="s">
        <x:v>466</x:v>
      </x:c>
      <x:c r="F209" s="39" t="s">
        <x:v>59</x:v>
      </x:c>
      <x:c r="G209" s="108">
        <x:v>412</x:v>
      </x:c>
      <x:c r="H209" s="108">
        <x:v>249.75284430721274</x:v>
      </x:c>
      <x:c r="I209" s="109">
        <x:f t="shared" si="3"/>
        <x:v>249.75</x:v>
      </x:c>
      <x:c r="J209" s="110" t="n">
        <x:v>0</x:v>
      </x:c>
      <x:c r="K209" s="110" t="n">
        <x:f>J209-G209</x:f>
        <x:v>-412</x:v>
      </x:c>
      <x:c r="L209" s="115" t="n">
        <x:f>G209*I209</x:f>
        <x:v>102897</x:v>
      </x:c>
      <x:c r="M209" s="115" t="n">
        <x:f>J209*I209</x:f>
        <x:v>0</x:v>
      </x:c>
      <x:c r="N209" s="115" t="n">
        <x:f>M209-L209</x:f>
        <x:v>-102897</x:v>
      </x:c>
      <x:c r="O209" s="115" t="n">
        <x:v>0</x:v>
      </x:c>
      <x:c r="P209" s="119" t="str">
        <x:f>IF(M209=0,"",O209/M209)</x:f>
      </x:c>
      <x:c r="Q209" s="124" t="str">
        <x:v>SEM HISTÓRICO EM 2025</x:v>
      </x:c>
      <x:c r="R209" s="125" t="str">
        <x:v>PRODUÇÃO</x:v>
      </x:c>
      <x:c r="S209" s="125" t="str">
        <x:v>PRODUÇÃO O&amp;M</x:v>
      </x:c>
    </x:row>
    <x:row r="210">
      <x:c r="A210" s="32" t="s">
        <x:v>56</x:v>
      </x:c>
      <x:c r="B210" s="32" t="s">
        <x:v>30</x:v>
      </x:c>
      <x:c r="C210" s="32">
        <x:v>5021000143</x:v>
      </x:c>
      <x:c r="D210" s="38" t="s">
        <x:v>467</x:v>
      </x:c>
      <x:c r="E210" s="38" t="s">
        <x:v>468</x:v>
      </x:c>
      <x:c r="F210" s="39" t="s">
        <x:v>59</x:v>
      </x:c>
      <x:c r="G210" s="108">
        <x:v>908</x:v>
      </x:c>
      <x:c r="H210" s="108">
        <x:v>417.74449432016951</x:v>
      </x:c>
      <x:c r="I210" s="109">
        <x:f t="shared" si="3"/>
        <x:v>417.74</x:v>
      </x:c>
      <x:c r="J210" s="110" t="n">
        <x:v>6</x:v>
      </x:c>
      <x:c r="K210" s="110" t="n">
        <x:f>J210-G210</x:f>
        <x:v>-902</x:v>
      </x:c>
      <x:c r="L210" s="115" t="n">
        <x:f>G210*I210</x:f>
        <x:v>379307.92</x:v>
      </x:c>
      <x:c r="M210" s="115" t="n">
        <x:f>J210*I210</x:f>
        <x:v>2506.44</x:v>
      </x:c>
      <x:c r="N210" s="115" t="n">
        <x:f>M210-L210</x:f>
        <x:v>-376801.48</x:v>
      </x:c>
      <x:c r="O210" s="115" t="n">
        <x:v>1003.63</x:v>
      </x:c>
      <x:c r="P210" s="119" t="n">
        <x:f>IF(M210=0,"",O210/M210)</x:f>
        <x:v>0.4004205167488549</x:v>
      </x:c>
      <x:c r="Q210" s="124" t="str">
        <x:v>VOLUME EQTL MAIOR</x:v>
      </x:c>
      <x:c r="R210" s="125" t="str">
        <x:v>PRODUÇÃO</x:v>
      </x:c>
      <x:c r="S210" s="125" t="str">
        <x:v>PRODUÇÃO O&amp;M</x:v>
      </x:c>
    </x:row>
    <x:row r="211">
      <x:c r="A211" s="32" t="s">
        <x:v>56</x:v>
      </x:c>
      <x:c r="B211" s="32" t="s">
        <x:v>30</x:v>
      </x:c>
      <x:c r="C211" s="32">
        <x:v>5021000144</x:v>
      </x:c>
      <x:c r="D211" s="38" t="s">
        <x:v>469</x:v>
      </x:c>
      <x:c r="E211" s="38" t="s">
        <x:v>470</x:v>
      </x:c>
      <x:c r="F211" s="39" t="s">
        <x:v>59</x:v>
      </x:c>
      <x:c r="G211" s="108">
        <x:v>412</x:v>
      </x:c>
      <x:c r="H211" s="108">
        <x:v>289.18750393466735</x:v>
      </x:c>
      <x:c r="I211" s="109">
        <x:f t="shared" si="3"/>
        <x:v>289.19</x:v>
      </x:c>
      <x:c r="J211" s="110" t="n">
        <x:v>6</x:v>
      </x:c>
      <x:c r="K211" s="110" t="n">
        <x:f>J211-G211</x:f>
        <x:v>-406</x:v>
      </x:c>
      <x:c r="L211" s="115" t="n">
        <x:f>G211*I211</x:f>
        <x:v>119146.28</x:v>
      </x:c>
      <x:c r="M211" s="115" t="n">
        <x:f>J211*I211</x:f>
        <x:v>1735.1399999999999</x:v>
      </x:c>
      <x:c r="N211" s="115" t="n">
        <x:f>M211-L211</x:f>
        <x:v>-117411.14</x:v>
      </x:c>
      <x:c r="O211" s="115" t="n">
        <x:v>694.79</x:v>
      </x:c>
      <x:c r="P211" s="119" t="n">
        <x:f>IF(M211=0,"",O211/M211)</x:f>
        <x:v>0.4004230206208145</x:v>
      </x:c>
      <x:c r="Q211" s="124" t="str">
        <x:v>VOLUME EQTL MAIOR</x:v>
      </x:c>
      <x:c r="R211" s="125" t="str">
        <x:v>PRODUÇÃO</x:v>
      </x:c>
      <x:c r="S211" s="125" t="str">
        <x:v>PRODUÇÃO O&amp;M</x:v>
      </x:c>
    </x:row>
    <x:row r="212">
      <x:c r="A212" s="32" t="s">
        <x:v>56</x:v>
      </x:c>
      <x:c r="B212" s="32" t="s">
        <x:v>30</x:v>
      </x:c>
      <x:c r="C212" s="32">
        <x:v>5021000145</x:v>
      </x:c>
      <x:c r="D212" s="38" t="s">
        <x:v>471</x:v>
      </x:c>
      <x:c r="E212" s="38" t="s">
        <x:v>472</x:v>
      </x:c>
      <x:c r="F212" s="39" t="s">
        <x:v>59</x:v>
      </x:c>
      <x:c r="G212" s="108">
        <x:v>509.11229213037234</x:v>
      </x:c>
      <x:c r="H212" s="108">
        <x:v>525.26966623769579</x:v>
      </x:c>
      <x:c r="I212" s="109">
        <x:f t="shared" si="3"/>
        <x:v>525.27</x:v>
      </x:c>
      <x:c r="J212" s="110" t="n">
        <x:v>563</x:v>
      </x:c>
      <x:c r="K212" s="110" t="n">
        <x:f>J212-G212</x:f>
        <x:v>53.88770786962766</x:v>
      </x:c>
      <x:c r="L212" s="115" t="n">
        <x:f>G212*I212</x:f>
        <x:v>267421.41368732066</x:v>
      </x:c>
      <x:c r="M212" s="115" t="n">
        <x:f>J212*I212</x:f>
        <x:v>295727.01</x:v>
      </x:c>
      <x:c r="N212" s="115" t="n">
        <x:f>M212-L212</x:f>
        <x:v>28305.59631267935</x:v>
      </x:c>
      <x:c r="O212" s="115" t="n">
        <x:v>214334.1</x:v>
      </x:c>
      <x:c r="P212" s="119" t="n">
        <x:f>IF(M212=0,"",O212/M212)</x:f>
        <x:v>0.7247701182249129</x:v>
      </x:c>
      <x:c r="Q212" s="124" t="str">
        <x:v>VOLUME SETUP MAIOR</x:v>
      </x:c>
      <x:c r="R212" s="125" t="str">
        <x:v>PRODUÇÃO</x:v>
      </x:c>
      <x:c r="S212" s="125" t="str">
        <x:v>PRODUÇÃO O&amp;M</x:v>
      </x:c>
    </x:row>
    <x:row r="213">
      <x:c r="A213" s="32" t="s">
        <x:v>56</x:v>
      </x:c>
      <x:c r="B213" s="32" t="s">
        <x:v>30</x:v>
      </x:c>
      <x:c r="C213" s="32">
        <x:v>5021000146</x:v>
      </x:c>
      <x:c r="D213" s="38" t="s">
        <x:v>473</x:v>
      </x:c>
      <x:c r="E213" s="38" t="s">
        <x:v>474</x:v>
      </x:c>
      <x:c r="F213" s="39" t="s">
        <x:v>59</x:v>
      </x:c>
      <x:c r="G213" s="108">
        <x:v>154.66666666666669</x:v>
      </x:c>
      <x:c r="H213" s="108">
        <x:v>354.91193664709181</x:v>
      </x:c>
      <x:c r="I213" s="109">
        <x:f t="shared" si="3"/>
        <x:v>354.91</x:v>
      </x:c>
      <x:c r="J213" s="110" t="n">
        <x:v>218</x:v>
      </x:c>
      <x:c r="K213" s="110" t="n">
        <x:f>J213-G213</x:f>
        <x:v>63.333333333333314</x:v>
      </x:c>
      <x:c r="L213" s="115" t="n">
        <x:f>G213*I213</x:f>
        <x:v>54892.74666666668</x:v>
      </x:c>
      <x:c r="M213" s="115" t="n">
        <x:f>J213*I213</x:f>
        <x:v>77370.38</x:v>
      </x:c>
      <x:c r="N213" s="115" t="n">
        <x:f>M213-L213</x:f>
        <x:v>22477.633333333324</x:v>
      </x:c>
      <x:c r="O213" s="115" t="n">
        <x:v>31919.56</x:v>
      </x:c>
      <x:c r="P213" s="119" t="n">
        <x:f>IF(M213=0,"",O213/M213)</x:f>
        <x:v>0.41255529570877125</x:v>
      </x:c>
      <x:c r="Q213" s="124" t="str">
        <x:v>VOLUME SETUP MAIOR</x:v>
      </x:c>
      <x:c r="R213" s="125" t="str">
        <x:v>PRODUÇÃO</x:v>
      </x:c>
      <x:c r="S213" s="125" t="str">
        <x:v>PRODUÇÃO O&amp;M</x:v>
      </x:c>
    </x:row>
    <x:row r="214">
      <x:c r="A214" s="32" t="s">
        <x:v>56</x:v>
      </x:c>
      <x:c r="B214" s="32" t="s">
        <x:v>30</x:v>
      </x:c>
      <x:c r="C214" s="32">
        <x:v>5021000147</x:v>
      </x:c>
      <x:c r="D214" s="38" t="s">
        <x:v>475</x:v>
      </x:c>
      <x:c r="E214" s="38" t="s">
        <x:v>476</x:v>
      </x:c>
      <x:c r="F214" s="39" t="s">
        <x:v>59</x:v>
      </x:c>
      <x:c r="G214" s="108">
        <x:v>104</x:v>
      </x:c>
      <x:c r="H214" s="108">
        <x:v>474.00460872200478</x:v>
      </x:c>
      <x:c r="I214" s="109">
        <x:f t="shared" si="3"/>
        <x:v>474</x:v>
      </x:c>
      <x:c r="J214" s="110" t="n">
        <x:v>124</x:v>
      </x:c>
      <x:c r="K214" s="110" t="n">
        <x:f>J214-G214</x:f>
        <x:v>20</x:v>
      </x:c>
      <x:c r="L214" s="115" t="n">
        <x:f>G214*I214</x:f>
        <x:v>49296</x:v>
      </x:c>
      <x:c r="M214" s="115" t="n">
        <x:f>J214*I214</x:f>
        <x:v>58776</x:v>
      </x:c>
      <x:c r="N214" s="115" t="n">
        <x:f>M214-L214</x:f>
        <x:v>9480</x:v>
      </x:c>
      <x:c r="O214" s="115" t="n">
        <x:v>33889.2</x:v>
      </x:c>
      <x:c r="P214" s="119" t="n">
        <x:f>IF(M214=0,"",O214/M214)</x:f>
        <x:v>0.5765822784810126</x:v>
      </x:c>
      <x:c r="Q214" s="124" t="str">
        <x:v>VOLUME SETUP MAIOR</x:v>
      </x:c>
      <x:c r="R214" s="125" t="str">
        <x:v>PRODUÇÃO</x:v>
      </x:c>
      <x:c r="S214" s="125" t="str">
        <x:v>PRODUÇÃO O&amp;M</x:v>
      </x:c>
    </x:row>
    <x:row r="215">
      <x:c r="A215" s="32" t="s">
        <x:v>56</x:v>
      </x:c>
      <x:c r="B215" s="32" t="s">
        <x:v>30</x:v>
      </x:c>
      <x:c r="C215" s="32">
        <x:v>5021000148</x:v>
      </x:c>
      <x:c r="D215" s="38" t="s">
        <x:v>477</x:v>
      </x:c>
      <x:c r="E215" s="38" t="s">
        <x:v>478</x:v>
      </x:c>
      <x:c r="F215" s="39" t="s">
        <x:v>59</x:v>
      </x:c>
      <x:c r="G215" s="108">
        <x:v>66.666666666666657</x:v>
      </x:c>
      <x:c r="H215" s="108">
        <x:v>250.14719090348729</x:v>
      </x:c>
      <x:c r="I215" s="109">
        <x:f t="shared" si="3"/>
        <x:v>250.15</x:v>
      </x:c>
      <x:c r="J215" s="110" t="n">
        <x:v>74</x:v>
      </x:c>
      <x:c r="K215" s="110" t="n">
        <x:f>J215-G215</x:f>
        <x:v>7.333333333333343</x:v>
      </x:c>
      <x:c r="L215" s="115" t="n">
        <x:f>G215*I215</x:f>
        <x:v>16676.666666666664</x:v>
      </x:c>
      <x:c r="M215" s="115" t="n">
        <x:f>J215*I215</x:f>
        <x:v>18511.100000000002</x:v>
      </x:c>
      <x:c r="N215" s="115" t="n">
        <x:f>M215-L215</x:f>
        <x:v>1834.433333333338</x:v>
      </x:c>
      <x:c r="O215" s="115" t="n">
        <x:v>8014.2</x:v>
      </x:c>
      <x:c r="P215" s="119" t="n">
        <x:f>IF(M215=0,"",O215/M215)</x:f>
        <x:v>0.43294023585848485</x:v>
      </x:c>
      <x:c r="Q215" s="124" t="str">
        <x:v>VOLUME SETUP MAIOR</x:v>
      </x:c>
      <x:c r="R215" s="125" t="str">
        <x:v>PRODUÇÃO</x:v>
      </x:c>
      <x:c r="S215" s="125" t="str">
        <x:v>PRODUÇÃO O&amp;M</x:v>
      </x:c>
    </x:row>
    <x:row r="216">
      <x:c r="A216" s="32" t="s">
        <x:v>56</x:v>
      </x:c>
      <x:c r="B216" s="32" t="s">
        <x:v>30</x:v>
      </x:c>
      <x:c r="C216" s="32">
        <x:v>5021000149</x:v>
      </x:c>
      <x:c r="D216" s="38" t="s">
        <x:v>479</x:v>
      </x:c>
      <x:c r="E216" s="38" t="s">
        <x:v>480</x:v>
      </x:c>
      <x:c r="F216" s="39" t="s">
        <x:v>59</x:v>
      </x:c>
      <x:c r="G216" s="108">
        <x:v>0</x:v>
      </x:c>
      <x:c r="H216" s="108">
        <x:v>681.82526495869081</x:v>
      </x:c>
      <x:c r="I216" s="109">
        <x:f t="shared" si="3"/>
        <x:v>681.83</x:v>
      </x:c>
      <x:c r="J216" s="110" t="n">
        <x:v>0</x:v>
      </x:c>
      <x:c r="K216" s="110" t="n">
        <x:f>J216-G216</x:f>
        <x:v>0</x:v>
      </x:c>
      <x:c r="L216" s="115" t="n">
        <x:f>G216*I216</x:f>
        <x:v>0</x:v>
      </x:c>
      <x:c r="M216" s="115" t="n">
        <x:f>J216*I216</x:f>
        <x:v>0</x:v>
      </x:c>
      <x:c r="N216" s="115" t="n">
        <x:f>M216-L216</x:f>
        <x:v>0</x:v>
      </x:c>
      <x:c r="O216" s="115" t="n">
        <x:v>0</x:v>
      </x:c>
      <x:c r="P216" s="119" t="str">
        <x:f>IF(M216=0,"",O216/M216)</x:f>
      </x:c>
      <x:c r="Q216" s="124" t="str">
        <x:v>SEM HISTÓRICO EM 2025</x:v>
      </x:c>
      <x:c r="R216" s="125" t="str">
        <x:v>PRODUÇÃO</x:v>
      </x:c>
      <x:c r="S216" s="125" t="str">
        <x:v>PRODUÇÃO O&amp;M</x:v>
      </x:c>
    </x:row>
    <x:row r="217">
      <x:c r="A217" s="32" t="s">
        <x:v>56</x:v>
      </x:c>
      <x:c r="B217" s="32" t="s">
        <x:v>30</x:v>
      </x:c>
      <x:c r="C217" s="32">
        <x:v>5021000150</x:v>
      </x:c>
      <x:c r="D217" s="38" t="s">
        <x:v>481</x:v>
      </x:c>
      <x:c r="E217" s="38" t="s">
        <x:v>482</x:v>
      </x:c>
      <x:c r="F217" s="39" t="s">
        <x:v>59</x:v>
      </x:c>
      <x:c r="G217" s="108">
        <x:v>0</x:v>
      </x:c>
      <x:c r="H217" s="108">
        <x:v>346.10486266362688</x:v>
      </x:c>
      <x:c r="I217" s="109">
        <x:f t="shared" si="3"/>
        <x:v>346.1</x:v>
      </x:c>
      <x:c r="J217" s="110" t="n">
        <x:v>0</x:v>
      </x:c>
      <x:c r="K217" s="110" t="n">
        <x:f>J217-G217</x:f>
        <x:v>0</x:v>
      </x:c>
      <x:c r="L217" s="115" t="n">
        <x:f>G217*I217</x:f>
        <x:v>0</x:v>
      </x:c>
      <x:c r="M217" s="115" t="n">
        <x:f>J217*I217</x:f>
        <x:v>0</x:v>
      </x:c>
      <x:c r="N217" s="115" t="n">
        <x:f>M217-L217</x:f>
        <x:v>0</x:v>
      </x:c>
      <x:c r="O217" s="115" t="n">
        <x:v>0</x:v>
      </x:c>
      <x:c r="P217" s="119" t="str">
        <x:f>IF(M217=0,"",O217/M217)</x:f>
      </x:c>
      <x:c r="Q217" s="124" t="str">
        <x:v>SEM HISTÓRICO EM 2025</x:v>
      </x:c>
      <x:c r="R217" s="125" t="str">
        <x:v>PRODUÇÃO</x:v>
      </x:c>
      <x:c r="S217" s="125" t="str">
        <x:v>PRODUÇÃO O&amp;M</x:v>
      </x:c>
    </x:row>
    <x:row r="218">
      <x:c r="A218" s="32" t="s">
        <x:v>56</x:v>
      </x:c>
      <x:c r="B218" s="32" t="s">
        <x:v>30</x:v>
      </x:c>
      <x:c r="C218" s="32">
        <x:v>5021000151</x:v>
      </x:c>
      <x:c r="D218" s="38" t="s">
        <x:v>483</x:v>
      </x:c>
      <x:c r="E218" s="38" t="s">
        <x:v>484</x:v>
      </x:c>
      <x:c r="F218" s="39" t="s">
        <x:v>59</x:v>
      </x:c>
      <x:c r="G218" s="108">
        <x:v>0</x:v>
      </x:c>
      <x:c r="H218" s="108">
        <x:v>914.621205626098</x:v>
      </x:c>
      <x:c r="I218" s="109">
        <x:f t="shared" si="3"/>
        <x:v>914.62</x:v>
      </x:c>
      <x:c r="J218" s="110" t="n">
        <x:v>0</x:v>
      </x:c>
      <x:c r="K218" s="110" t="n">
        <x:f>J218-G218</x:f>
        <x:v>0</x:v>
      </x:c>
      <x:c r="L218" s="115" t="n">
        <x:f>G218*I218</x:f>
        <x:v>0</x:v>
      </x:c>
      <x:c r="M218" s="115" t="n">
        <x:f>J218*I218</x:f>
        <x:v>0</x:v>
      </x:c>
      <x:c r="N218" s="115" t="n">
        <x:f>M218-L218</x:f>
        <x:v>0</x:v>
      </x:c>
      <x:c r="O218" s="115" t="n">
        <x:v>0</x:v>
      </x:c>
      <x:c r="P218" s="119" t="str">
        <x:f>IF(M218=0,"",O218/M218)</x:f>
      </x:c>
      <x:c r="Q218" s="124" t="str">
        <x:v>SEM HISTÓRICO EM 2025</x:v>
      </x:c>
      <x:c r="R218" s="125" t="str">
        <x:v>PRODUÇÃO</x:v>
      </x:c>
      <x:c r="S218" s="125" t="str">
        <x:v>PRODUÇÃO O&amp;M</x:v>
      </x:c>
    </x:row>
    <x:row r="219">
      <x:c r="A219" s="32" t="s">
        <x:v>56</x:v>
      </x:c>
      <x:c r="B219" s="32" t="s">
        <x:v>30</x:v>
      </x:c>
      <x:c r="C219" s="32">
        <x:v>5021000152</x:v>
      </x:c>
      <x:c r="D219" s="38" t="s">
        <x:v>485</x:v>
      </x:c>
      <x:c r="E219" s="38" t="s">
        <x:v>486</x:v>
      </x:c>
      <x:c r="F219" s="39" t="s">
        <x:v>59</x:v>
      </x:c>
      <x:c r="G219" s="108">
        <x:v>0</x:v>
      </x:c>
      <x:c r="H219" s="108">
        <x:v>457.04770508219929</x:v>
      </x:c>
      <x:c r="I219" s="109">
        <x:f t="shared" si="3"/>
        <x:v>457.05</x:v>
      </x:c>
      <x:c r="J219" s="110" t="n">
        <x:v>0</x:v>
      </x:c>
      <x:c r="K219" s="110" t="n">
        <x:f>J219-G219</x:f>
        <x:v>0</x:v>
      </x:c>
      <x:c r="L219" s="115" t="n">
        <x:f>G219*I219</x:f>
        <x:v>0</x:v>
      </x:c>
      <x:c r="M219" s="115" t="n">
        <x:f>J219*I219</x:f>
        <x:v>0</x:v>
      </x:c>
      <x:c r="N219" s="115" t="n">
        <x:f>M219-L219</x:f>
        <x:v>0</x:v>
      </x:c>
      <x:c r="O219" s="115" t="n">
        <x:v>0</x:v>
      </x:c>
      <x:c r="P219" s="119" t="str">
        <x:f>IF(M219=0,"",O219/M219)</x:f>
      </x:c>
      <x:c r="Q219" s="124" t="str">
        <x:v>SEM HISTÓRICO EM 2025</x:v>
      </x:c>
      <x:c r="R219" s="125" t="str">
        <x:v>PRODUÇÃO</x:v>
      </x:c>
      <x:c r="S219" s="125" t="str">
        <x:v>PRODUÇÃO O&amp;M</x:v>
      </x:c>
    </x:row>
    <x:row r="220">
      <x:c r="A220" s="32" t="s">
        <x:v>56</x:v>
      </x:c>
      <x:c r="B220" s="32" t="s">
        <x:v>30</x:v>
      </x:c>
      <x:c r="C220" s="32">
        <x:v>5021000153</x:v>
      </x:c>
      <x:c r="D220" s="38" t="s">
        <x:v>487</x:v>
      </x:c>
      <x:c r="E220" s="38" t="s">
        <x:v>488</x:v>
      </x:c>
      <x:c r="F220" s="39" t="s">
        <x:v>59</x:v>
      </x:c>
      <x:c r="G220" s="108">
        <x:v>21.333333333333332</x:v>
      </x:c>
      <x:c r="H220" s="108">
        <x:v>1645.6083462536822</x:v>
      </x:c>
      <x:c r="I220" s="109">
        <x:f t="shared" si="3"/>
        <x:v>1645.61</x:v>
      </x:c>
      <x:c r="J220" s="110" t="n">
        <x:v>0</x:v>
      </x:c>
      <x:c r="K220" s="110" t="n">
        <x:f>J220-G220</x:f>
        <x:v>-21.333333333333332</x:v>
      </x:c>
      <x:c r="L220" s="115" t="n">
        <x:f>G220*I220</x:f>
        <x:v>35106.346666666665</x:v>
      </x:c>
      <x:c r="M220" s="115" t="n">
        <x:f>J220*I220</x:f>
        <x:v>0</x:v>
      </x:c>
      <x:c r="N220" s="115" t="n">
        <x:f>M220-L220</x:f>
        <x:v>-35106.346666666665</x:v>
      </x:c>
      <x:c r="O220" s="115" t="n">
        <x:v>0</x:v>
      </x:c>
      <x:c r="P220" s="119" t="str">
        <x:f>IF(M220=0,"",O220/M220)</x:f>
      </x:c>
      <x:c r="Q220" s="124" t="str">
        <x:v>SEM HISTÓRICO EM 2025</x:v>
      </x:c>
      <x:c r="R220" s="125" t="str">
        <x:v>PRODUÇÃO</x:v>
      </x:c>
      <x:c r="S220" s="125" t="str">
        <x:v>PRODUÇÃO O&amp;M</x:v>
      </x:c>
    </x:row>
    <x:row r="221">
      <x:c r="A221" s="32" t="s">
        <x:v>56</x:v>
      </x:c>
      <x:c r="B221" s="32" t="s">
        <x:v>30</x:v>
      </x:c>
      <x:c r="C221" s="32">
        <x:v>5021000154</x:v>
      </x:c>
      <x:c r="D221" s="38" t="s">
        <x:v>489</x:v>
      </x:c>
      <x:c r="E221" s="38" t="s">
        <x:v>490</x:v>
      </x:c>
      <x:c r="F221" s="39" t="s">
        <x:v>59</x:v>
      </x:c>
      <x:c r="G221" s="108">
        <x:v>14.666666666666668</x:v>
      </x:c>
      <x:c r="H221" s="108">
        <x:v>1277.4200741986806</x:v>
      </x:c>
      <x:c r="I221" s="109">
        <x:f t="shared" si="3"/>
        <x:v>1277.42</x:v>
      </x:c>
      <x:c r="J221" s="110" t="n">
        <x:v>0</x:v>
      </x:c>
      <x:c r="K221" s="110" t="n">
        <x:f>J221-G221</x:f>
        <x:v>-14.666666666666668</x:v>
      </x:c>
      <x:c r="L221" s="115" t="n">
        <x:f>G221*I221</x:f>
        <x:v>18735.493333333336</x:v>
      </x:c>
      <x:c r="M221" s="115" t="n">
        <x:f>J221*I221</x:f>
        <x:v>0</x:v>
      </x:c>
      <x:c r="N221" s="115" t="n">
        <x:f>M221-L221</x:f>
        <x:v>-18735.493333333336</x:v>
      </x:c>
      <x:c r="O221" s="115" t="n">
        <x:v>0</x:v>
      </x:c>
      <x:c r="P221" s="119" t="str">
        <x:f>IF(M221=0,"",O221/M221)</x:f>
      </x:c>
      <x:c r="Q221" s="124" t="str">
        <x:v>SEM HISTÓRICO EM 2025</x:v>
      </x:c>
      <x:c r="R221" s="125" t="str">
        <x:v>PRODUÇÃO</x:v>
      </x:c>
      <x:c r="S221" s="125" t="str">
        <x:v>PRODUÇÃO O&amp;M</x:v>
      </x:c>
    </x:row>
    <x:row r="222">
      <x:c r="A222" s="32" t="s">
        <x:v>56</x:v>
      </x:c>
      <x:c r="B222" s="32" t="s">
        <x:v>30</x:v>
      </x:c>
      <x:c r="C222" s="32">
        <x:v>5021000155</x:v>
      </x:c>
      <x:c r="D222" s="38" t="s">
        <x:v>491</x:v>
      </x:c>
      <x:c r="E222" s="38" t="s">
        <x:v>492</x:v>
      </x:c>
      <x:c r="F222" s="39" t="s">
        <x:v>59</x:v>
      </x:c>
      <x:c r="G222" s="108">
        <x:v>10.666666666666666</x:v>
      </x:c>
      <x:c r="H222" s="108">
        <x:v>1478.1424917024249</x:v>
      </x:c>
      <x:c r="I222" s="109">
        <x:f t="shared" si="3"/>
        <x:v>1478.14</x:v>
      </x:c>
      <x:c r="J222" s="110" t="n">
        <x:v>0</x:v>
      </x:c>
      <x:c r="K222" s="110" t="n">
        <x:f>J222-G222</x:f>
        <x:v>-10.666666666666666</x:v>
      </x:c>
      <x:c r="L222" s="115" t="n">
        <x:f>G222*I222</x:f>
        <x:v>15766.826666666668</x:v>
      </x:c>
      <x:c r="M222" s="115" t="n">
        <x:f>J222*I222</x:f>
        <x:v>0</x:v>
      </x:c>
      <x:c r="N222" s="115" t="n">
        <x:f>M222-L222</x:f>
        <x:v>-15766.826666666668</x:v>
      </x:c>
      <x:c r="O222" s="115" t="n">
        <x:v>0</x:v>
      </x:c>
      <x:c r="P222" s="119" t="str">
        <x:f>IF(M222=0,"",O222/M222)</x:f>
      </x:c>
      <x:c r="Q222" s="124" t="str">
        <x:v>SEM HISTÓRICO EM 2025</x:v>
      </x:c>
      <x:c r="R222" s="125" t="str">
        <x:v>PRODUÇÃO</x:v>
      </x:c>
      <x:c r="S222" s="125" t="str">
        <x:v>PRODUÇÃO O&amp;M</x:v>
      </x:c>
    </x:row>
    <x:row r="223">
      <x:c r="A223" s="32" t="s">
        <x:v>56</x:v>
      </x:c>
      <x:c r="B223" s="32" t="s">
        <x:v>30</x:v>
      </x:c>
      <x:c r="C223" s="32">
        <x:v>5021000156</x:v>
      </x:c>
      <x:c r="D223" s="38" t="s">
        <x:v>493</x:v>
      </x:c>
      <x:c r="E223" s="38" t="s">
        <x:v>494</x:v>
      </x:c>
      <x:c r="F223" s="39" t="s">
        <x:v>59</x:v>
      </x:c>
      <x:c r="G223" s="108">
        <x:v>0</x:v>
      </x:c>
      <x:c r="H223" s="108">
        <x:v>1149.5203281403028</x:v>
      </x:c>
      <x:c r="I223" s="109">
        <x:f t="shared" si="3"/>
        <x:v>1149.52</x:v>
      </x:c>
      <x:c r="J223" s="110" t="n">
        <x:v>0</x:v>
      </x:c>
      <x:c r="K223" s="110" t="n">
        <x:f>J223-G223</x:f>
        <x:v>0</x:v>
      </x:c>
      <x:c r="L223" s="115" t="n">
        <x:f>G223*I223</x:f>
        <x:v>0</x:v>
      </x:c>
      <x:c r="M223" s="115" t="n">
        <x:f>J223*I223</x:f>
        <x:v>0</x:v>
      </x:c>
      <x:c r="N223" s="115" t="n">
        <x:f>M223-L223</x:f>
        <x:v>0</x:v>
      </x:c>
      <x:c r="O223" s="115" t="n">
        <x:v>0</x:v>
      </x:c>
      <x:c r="P223" s="119" t="str">
        <x:f>IF(M223=0,"",O223/M223)</x:f>
      </x:c>
      <x:c r="Q223" s="124" t="str">
        <x:v>SEM HISTÓRICO EM 2025</x:v>
      </x:c>
      <x:c r="R223" s="125" t="str">
        <x:v>PRODUÇÃO</x:v>
      </x:c>
      <x:c r="S223" s="125" t="str">
        <x:v>PRODUÇÃO O&amp;M</x:v>
      </x:c>
    </x:row>
    <x:row r="224">
      <x:c r="A224" s="32" t="s">
        <x:v>56</x:v>
      </x:c>
      <x:c r="B224" s="32" t="s">
        <x:v>30</x:v>
      </x:c>
      <x:c r="C224" s="32">
        <x:v>5021000157</x:v>
      </x:c>
      <x:c r="D224" s="38" t="s">
        <x:v>495</x:v>
      </x:c>
      <x:c r="E224" s="38" t="s">
        <x:v>496</x:v>
      </x:c>
      <x:c r="F224" s="39" t="s">
        <x:v>59</x:v>
      </x:c>
      <x:c r="G224" s="108">
        <x:v>64.764704469870708</x:v>
      </x:c>
      <x:c r="H224" s="108">
        <x:v>512.91347288776001</x:v>
      </x:c>
      <x:c r="I224" s="109">
        <x:f t="shared" si="3"/>
        <x:v>512.91</x:v>
      </x:c>
      <x:c r="J224" s="110" t="n">
        <x:v>8</x:v>
      </x:c>
      <x:c r="K224" s="110" t="n">
        <x:f>J224-G224</x:f>
        <x:v>-56.76470446987071</x:v>
      </x:c>
      <x:c r="L224" s="115" t="n">
        <x:f>G224*I224</x:f>
        <x:v>33218.46456964138</x:v>
      </x:c>
      <x:c r="M224" s="115" t="n">
        <x:f>J224*I224</x:f>
        <x:v>4103.28</x:v>
      </x:c>
      <x:c r="N224" s="115" t="n">
        <x:f>M224-L224</x:f>
        <x:v>-29115.18456964138</x:v>
      </x:c>
      <x:c r="O224" s="115" t="n">
        <x:v>503.82</x:v>
      </x:c>
      <x:c r="P224" s="119" t="n">
        <x:f>IF(M224=0,"",O224/M224)</x:f>
        <x:v>0.12278469907001228</x:v>
      </x:c>
      <x:c r="Q224" s="124" t="str">
        <x:v>VOLUME EQTL MAIOR</x:v>
      </x:c>
      <x:c r="R224" s="125" t="str">
        <x:v>PRODUÇÃO</x:v>
      </x:c>
      <x:c r="S224" s="125" t="str">
        <x:v>PRODUÇÃO O&amp;M</x:v>
      </x:c>
    </x:row>
    <x:row r="225">
      <x:c r="A225" s="32" t="s">
        <x:v>56</x:v>
      </x:c>
      <x:c r="B225" s="32" t="s">
        <x:v>30</x:v>
      </x:c>
      <x:c r="C225" s="32">
        <x:v>5021200044</x:v>
      </x:c>
      <x:c r="D225" s="38" t="s">
        <x:v>497</x:v>
      </x:c>
      <x:c r="E225" s="38" t="s">
        <x:v>498</x:v>
      </x:c>
      <x:c r="F225" s="39" t="s">
        <x:v>74</x:v>
      </x:c>
      <x:c r="G225" s="108">
        <x:v>4.9018087855297177</x:v>
      </x:c>
      <x:c r="H225" s="108">
        <x:v>236.60795776472784</x:v>
      </x:c>
      <x:c r="I225" s="109">
        <x:f t="shared" si="3"/>
        <x:v>236.61</x:v>
      </x:c>
      <x:c r="J225" s="110" t="n">
        <x:v>0</x:v>
      </x:c>
      <x:c r="K225" s="110" t="n">
        <x:f>J225-G225</x:f>
        <x:v>-4.901808785529718</x:v>
      </x:c>
      <x:c r="L225" s="115" t="n">
        <x:f>G225*I225</x:f>
        <x:v>1159.8169767441866</x:v>
      </x:c>
      <x:c r="M225" s="115" t="n">
        <x:f>J225*I225</x:f>
        <x:v>0</x:v>
      </x:c>
      <x:c r="N225" s="115" t="n">
        <x:f>M225-L225</x:f>
        <x:v>-1159.8169767441866</x:v>
      </x:c>
      <x:c r="O225" s="115" t="n">
        <x:v>0</x:v>
      </x:c>
      <x:c r="P225" s="119" t="str">
        <x:f>IF(M225=0,"",O225/M225)</x:f>
      </x:c>
      <x:c r="Q225" s="124" t="str">
        <x:v>SEM HISTÓRICO EM 2025</x:v>
      </x:c>
      <x:c r="R225" s="125" t="str">
        <x:v>PRODUÇÃO</x:v>
      </x:c>
      <x:c r="S225" s="125" t="str">
        <x:v>PRODUÇÃO O&amp;M</x:v>
      </x:c>
    </x:row>
    <x:row r="226">
      <x:c r="A226" s="32" t="s">
        <x:v>56</x:v>
      </x:c>
      <x:c r="B226" s="32" t="s">
        <x:v>30</x:v>
      </x:c>
      <x:c r="C226" s="32">
        <x:v>5021200045</x:v>
      </x:c>
      <x:c r="D226" s="38" t="s">
        <x:v>499</x:v>
      </x:c>
      <x:c r="E226" s="38" t="s">
        <x:v>500</x:v>
      </x:c>
      <x:c r="F226" s="39" t="s">
        <x:v>74</x:v>
      </x:c>
      <x:c r="G226" s="108">
        <x:v>0</x:v>
      </x:c>
      <x:c r="H226" s="108">
        <x:v>236.60795776472784</x:v>
      </x:c>
      <x:c r="I226" s="109">
        <x:f t="shared" si="3"/>
        <x:v>236.61</x:v>
      </x:c>
      <x:c r="J226" s="110" t="n">
        <x:v>0</x:v>
      </x:c>
      <x:c r="K226" s="110" t="n">
        <x:f>J226-G226</x:f>
        <x:v>0</x:v>
      </x:c>
      <x:c r="L226" s="115" t="n">
        <x:f>G226*I226</x:f>
        <x:v>0</x:v>
      </x:c>
      <x:c r="M226" s="115" t="n">
        <x:f>J226*I226</x:f>
        <x:v>0</x:v>
      </x:c>
      <x:c r="N226" s="115" t="n">
        <x:f>M226-L226</x:f>
        <x:v>0</x:v>
      </x:c>
      <x:c r="O226" s="115" t="n">
        <x:v>0</x:v>
      </x:c>
      <x:c r="P226" s="119" t="str">
        <x:f>IF(M226=0,"",O226/M226)</x:f>
      </x:c>
      <x:c r="Q226" s="124" t="str">
        <x:v>SEM HISTÓRICO EM 2025</x:v>
      </x:c>
      <x:c r="R226" s="125" t="str">
        <x:v>PRODUÇÃO</x:v>
      </x:c>
      <x:c r="S226" s="125" t="str">
        <x:v>PRODUÇÃO O&amp;M</x:v>
      </x:c>
    </x:row>
    <x:row r="227">
      <x:c r="A227" s="32" t="s">
        <x:v>56</x:v>
      </x:c>
      <x:c r="B227" s="32" t="s">
        <x:v>30</x:v>
      </x:c>
      <x:c r="C227" s="32">
        <x:v>5021200046</x:v>
      </x:c>
      <x:c r="D227" s="38" t="s">
        <x:v>501</x:v>
      </x:c>
      <x:c r="E227" s="38" t="s">
        <x:v>502</x:v>
      </x:c>
      <x:c r="F227" s="39" t="s">
        <x:v>74</x:v>
      </x:c>
      <x:c r="G227" s="108">
        <x:v>1512</x:v>
      </x:c>
      <x:c r="H227" s="108">
        <x:v>302.33239047715227</x:v>
      </x:c>
      <x:c r="I227" s="109">
        <x:f t="shared" si="3"/>
        <x:v>302.33</x:v>
      </x:c>
      <x:c r="J227" s="110" t="n">
        <x:v>636</x:v>
      </x:c>
      <x:c r="K227" s="110" t="n">
        <x:f>J227-G227</x:f>
        <x:v>-876</x:v>
      </x:c>
      <x:c r="L227" s="115" t="n">
        <x:f>G227*I227</x:f>
        <x:v>457122.95999999996</x:v>
      </x:c>
      <x:c r="M227" s="115" t="n">
        <x:f>J227*I227</x:f>
        <x:v>192281.87999999998</x:v>
      </x:c>
      <x:c r="N227" s="115" t="n">
        <x:f>M227-L227</x:f>
        <x:v>-264841.07999999996</x:v>
      </x:c>
      <x:c r="O227" s="115" t="n">
        <x:v>47716.89</x:v>
      </x:c>
      <x:c r="P227" s="119" t="n">
        <x:f>IF(M227=0,"",O227/M227)</x:f>
        <x:v>0.24816113718047694</x:v>
      </x:c>
      <x:c r="Q227" s="124" t="str">
        <x:v>VOLUME EQTL MAIOR</x:v>
      </x:c>
      <x:c r="R227" s="125" t="str">
        <x:v>PRODUÇÃO</x:v>
      </x:c>
      <x:c r="S227" s="125" t="str">
        <x:v>PRODUÇÃO O&amp;M</x:v>
      </x:c>
    </x:row>
    <x:row r="228">
      <x:c r="A228" s="32" t="s">
        <x:v>56</x:v>
      </x:c>
      <x:c r="B228" s="32" t="s">
        <x:v>30</x:v>
      </x:c>
      <x:c r="C228" s="32">
        <x:v>5021200047</x:v>
      </x:c>
      <x:c r="D228" s="38" t="s">
        <x:v>503</x:v>
      </x:c>
      <x:c r="E228" s="38" t="s">
        <x:v>504</x:v>
      </x:c>
      <x:c r="F228" s="39" t="s">
        <x:v>74</x:v>
      </x:c>
      <x:c r="G228" s="108">
        <x:v>197.33333333333334</x:v>
      </x:c>
      <x:c r="H228" s="108">
        <x:v>302.33239047715227</x:v>
      </x:c>
      <x:c r="I228" s="109">
        <x:f t="shared" si="3"/>
        <x:v>302.33</x:v>
      </x:c>
      <x:c r="J228" s="110" t="n">
        <x:v>192</x:v>
      </x:c>
      <x:c r="K228" s="110" t="n">
        <x:f>J228-G228</x:f>
        <x:v>-5.333333333333343</x:v>
      </x:c>
      <x:c r="L228" s="115" t="n">
        <x:f>G228*I228</x:f>
        <x:v>59659.78666666667</x:v>
      </x:c>
      <x:c r="M228" s="115" t="n">
        <x:f>J228*I228</x:f>
        <x:v>58047.36</x:v>
      </x:c>
      <x:c r="N228" s="115" t="n">
        <x:f>M228-L228</x:f>
        <x:v>-1612.4266666666663</x:v>
      </x:c>
      <x:c r="O228" s="115" t="n">
        <x:v>5319.82</x:v>
      </x:c>
      <x:c r="P228" s="119" t="n">
        <x:f>IF(M228=0,"",O228/M228)</x:f>
        <x:v>0.09164620061963197</x:v>
      </x:c>
      <x:c r="Q228" s="124" t="str">
        <x:v>VOLUME EQTL MAIOR</x:v>
      </x:c>
      <x:c r="R228" s="125" t="str">
        <x:v>PRODUÇÃO</x:v>
      </x:c>
      <x:c r="S228" s="125" t="str">
        <x:v>PRODUÇÃO O&amp;M</x:v>
      </x:c>
    </x:row>
    <x:row r="229">
      <x:c r="A229" s="32" t="s">
        <x:v>56</x:v>
      </x:c>
      <x:c r="B229" s="32" t="s">
        <x:v>30</x:v>
      </x:c>
      <x:c r="C229" s="32">
        <x:v>5021200048</x:v>
      </x:c>
      <x:c r="D229" s="38" t="s">
        <x:v>505</x:v>
      </x:c>
      <x:c r="E229" s="38" t="s">
        <x:v>506</x:v>
      </x:c>
      <x:c r="F229" s="39" t="s">
        <x:v>59</x:v>
      </x:c>
      <x:c r="G229" s="108">
        <x:v>1114.1296610369586</x:v>
      </x:c>
      <x:c r="H229" s="108">
        <x:v>332.43418065944263</x:v>
      </x:c>
      <x:c r="I229" s="109">
        <x:f t="shared" si="3"/>
        <x:v>332.43</x:v>
      </x:c>
      <x:c r="J229" s="110" t="n">
        <x:v>325</x:v>
      </x:c>
      <x:c r="K229" s="110" t="n">
        <x:f>J229-G229</x:f>
        <x:v>-789.1296610369586</x:v>
      </x:c>
      <x:c r="L229" s="115" t="n">
        <x:f>G229*I229</x:f>
        <x:v>370370.1232185162</x:v>
      </x:c>
      <x:c r="M229" s="115" t="n">
        <x:f>J229*I229</x:f>
        <x:v>108039.75</x:v>
      </x:c>
      <x:c r="N229" s="115" t="n">
        <x:f>M229-L229</x:f>
        <x:v>-262330.3732185162</x:v>
      </x:c>
      <x:c r="O229" s="115" t="n">
        <x:v>34601.78</x:v>
      </x:c>
      <x:c r="P229" s="119" t="n">
        <x:f>IF(M229=0,"",O229/M229)</x:f>
        <x:v>0.3202689750763029</x:v>
      </x:c>
      <x:c r="Q229" s="124" t="str">
        <x:v>VOLUME EQTL MAIOR</x:v>
      </x:c>
      <x:c r="R229" s="125" t="str">
        <x:v>PRODUÇÃO</x:v>
      </x:c>
      <x:c r="S229" s="125" t="str">
        <x:v>PRODUÇÃO O&amp;M</x:v>
      </x:c>
    </x:row>
    <x:row r="230">
      <x:c r="A230" s="32" t="s">
        <x:v>56</x:v>
      </x:c>
      <x:c r="B230" s="32" t="s">
        <x:v>30</x:v>
      </x:c>
      <x:c r="C230" s="32">
        <x:v>5021200049</x:v>
      </x:c>
      <x:c r="D230" s="38" t="s">
        <x:v>507</x:v>
      </x:c>
      <x:c r="E230" s="38" t="s">
        <x:v>508</x:v>
      </x:c>
      <x:c r="F230" s="39" t="s">
        <x:v>59</x:v>
      </x:c>
      <x:c r="G230" s="108">
        <x:v>228</x:v>
      </x:c>
      <x:c r="H230" s="108">
        <x:v>209.39804262178413</x:v>
      </x:c>
      <x:c r="I230" s="109">
        <x:f t="shared" si="3"/>
        <x:v>209.4</x:v>
      </x:c>
      <x:c r="J230" s="110" t="n">
        <x:v>116</x:v>
      </x:c>
      <x:c r="K230" s="110" t="n">
        <x:f>J230-G230</x:f>
        <x:v>-112</x:v>
      </x:c>
      <x:c r="L230" s="115" t="n">
        <x:f>G230*I230</x:f>
        <x:v>47743.200000000004</x:v>
      </x:c>
      <x:c r="M230" s="115" t="n">
        <x:f>J230*I230</x:f>
        <x:v>24290.4</x:v>
      </x:c>
      <x:c r="N230" s="115" t="n">
        <x:f>M230-L230</x:f>
        <x:v>-23452.800000000003</x:v>
      </x:c>
      <x:c r="O230" s="115" t="n">
        <x:v>5023.68</x:v>
      </x:c>
      <x:c r="P230" s="119" t="n">
        <x:f>IF(M230=0,"",O230/M230)</x:f>
        <x:v>0.20681750815136843</x:v>
      </x:c>
      <x:c r="Q230" s="124" t="str">
        <x:v>VOLUME EQTL MAIOR</x:v>
      </x:c>
      <x:c r="R230" s="125" t="str">
        <x:v>PRODUÇÃO</x:v>
      </x:c>
      <x:c r="S230" s="125" t="str">
        <x:v>PRODUÇÃO O&amp;M</x:v>
      </x:c>
    </x:row>
    <x:row r="231">
      <x:c r="A231" s="32" t="s">
        <x:v>56</x:v>
      </x:c>
      <x:c r="B231" s="32" t="s">
        <x:v>30</x:v>
      </x:c>
      <x:c r="C231" s="32">
        <x:v>5025300160</x:v>
      </x:c>
      <x:c r="D231" s="38" t="s">
        <x:v>509</x:v>
      </x:c>
      <x:c r="E231" s="38" t="s">
        <x:v>510</x:v>
      </x:c>
      <x:c r="F231" s="39" t="s">
        <x:v>59</x:v>
      </x:c>
      <x:c r="G231" s="108">
        <x:v>2466.2064751609082</x:v>
      </x:c>
      <x:c r="H231" s="108">
        <x:v>362.53597084173299</x:v>
      </x:c>
      <x:c r="I231" s="109">
        <x:f t="shared" si="3"/>
        <x:v>362.54</x:v>
      </x:c>
      <x:c r="J231" s="110" t="n">
        <x:v>868</x:v>
      </x:c>
      <x:c r="K231" s="110" t="n">
        <x:f>J231-G231</x:f>
        <x:v>-1598.2064751609082</x:v>
      </x:c>
      <x:c r="L231" s="115" t="n">
        <x:f>G231*I231</x:f>
        <x:v>894098.4955048357</x:v>
      </x:c>
      <x:c r="M231" s="115" t="n">
        <x:f>J231*I231</x:f>
        <x:v>314684.72000000003</x:v>
      </x:c>
      <x:c r="N231" s="115" t="n">
        <x:f>M231-L231</x:f>
        <x:v>-579413.7755048356</x:v>
      </x:c>
      <x:c r="O231" s="115" t="n">
        <x:v>53151.72</x:v>
      </x:c>
      <x:c r="P231" s="119" t="n">
        <x:f>IF(M231=0,"",O231/M231)</x:f>
        <x:v>0.16890467385896588</x:v>
      </x:c>
      <x:c r="Q231" s="124" t="str">
        <x:v>VOLUME EQTL MAIOR</x:v>
      </x:c>
      <x:c r="R231" s="125" t="str">
        <x:v>PRODUÇÃO</x:v>
      </x:c>
      <x:c r="S231" s="125" t="str">
        <x:v>PRODUÇÃO O&amp;M</x:v>
      </x:c>
    </x:row>
    <x:row r="232">
      <x:c r="A232" s="32" t="s">
        <x:v>56</x:v>
      </x:c>
      <x:c r="B232" s="32" t="s">
        <x:v>30</x:v>
      </x:c>
      <x:c r="C232" s="32">
        <x:v>5025300161</x:v>
      </x:c>
      <x:c r="D232" s="38" t="s">
        <x:v>511</x:v>
      </x:c>
      <x:c r="E232" s="38" t="s">
        <x:v>512</x:v>
      </x:c>
      <x:c r="F232" s="39" t="s">
        <x:v>59</x:v>
      </x:c>
      <x:c r="G232" s="108">
        <x:v>252.4298391081393</x:v>
      </x:c>
      <x:c r="H232" s="108">
        <x:v>249.22704884551331</x:v>
      </x:c>
      <x:c r="I232" s="109">
        <x:f t="shared" si="3"/>
        <x:v>249.23</x:v>
      </x:c>
      <x:c r="J232" s="110" t="n">
        <x:v>141</x:v>
      </x:c>
      <x:c r="K232" s="110" t="n">
        <x:f>J232-G232</x:f>
        <x:v>-111.4298391081393</x:v>
      </x:c>
      <x:c r="L232" s="115" t="n">
        <x:f>G232*I232</x:f>
        <x:v>62913.088800921556</x:v>
      </x:c>
      <x:c r="M232" s="115" t="n">
        <x:f>J232*I232</x:f>
        <x:v>35141.43</x:v>
      </x:c>
      <x:c r="N232" s="115" t="n">
        <x:f>M232-L232</x:f>
        <x:v>-27771.658800921556</x:v>
      </x:c>
      <x:c r="O232" s="115" t="n">
        <x:v>3085.89</x:v>
      </x:c>
      <x:c r="P232" s="119" t="n">
        <x:f>IF(M232=0,"",O232/M232)</x:f>
        <x:v>0.08781344413132874</x:v>
      </x:c>
      <x:c r="Q232" s="124" t="str">
        <x:v>VOLUME EQTL MAIOR</x:v>
      </x:c>
      <x:c r="R232" s="125" t="str">
        <x:v>PRODUÇÃO</x:v>
      </x:c>
      <x:c r="S232" s="125" t="str">
        <x:v>PRODUÇÃO O&amp;M</x:v>
      </x:c>
    </x:row>
    <x:row r="233">
      <x:c r="A233" s="32" t="s">
        <x:v>56</x:v>
      </x:c>
      <x:c r="B233" s="32" t="s">
        <x:v>30</x:v>
      </x:c>
      <x:c r="C233" s="32">
        <x:v>5025300162</x:v>
      </x:c>
      <x:c r="D233" s="38" t="s">
        <x:v>513</x:v>
      </x:c>
      <x:c r="E233" s="38" t="s">
        <x:v>514</x:v>
      </x:c>
      <x:c r="F233" s="39" t="s">
        <x:v>74</x:v>
      </x:c>
      <x:c r="G233" s="108">
        <x:v>1221.3333333333333</x:v>
      </x:c>
      <x:c r="H233" s="108">
        <x:v>472.95301779860603</x:v>
      </x:c>
      <x:c r="I233" s="109">
        <x:f t="shared" si="3"/>
        <x:v>472.95</x:v>
      </x:c>
      <x:c r="J233" s="110" t="n">
        <x:v>1132</x:v>
      </x:c>
      <x:c r="K233" s="110" t="n">
        <x:f>J233-G233</x:f>
        <x:v>-89.33333333333326</x:v>
      </x:c>
      <x:c r="L233" s="115" t="n">
        <x:f>G233*I233</x:f>
        <x:v>577629.6</x:v>
      </x:c>
      <x:c r="M233" s="115" t="n">
        <x:f>J233*I233</x:f>
        <x:v>535379.4</x:v>
      </x:c>
      <x:c r="N233" s="115" t="n">
        <x:f>M233-L233</x:f>
        <x:v>-42250.19999999995</x:v>
      </x:c>
      <x:c r="O233" s="115" t="n">
        <x:v>177828.12</x:v>
      </x:c>
      <x:c r="P233" s="119" t="n">
        <x:f>IF(M233=0,"",O233/M233)</x:f>
        <x:v>0.3321534597707719</x:v>
      </x:c>
      <x:c r="Q233" s="124" t="str">
        <x:v>VOLUME EQTL MAIOR</x:v>
      </x:c>
      <x:c r="R233" s="125" t="str">
        <x:v>PRODUÇÃO</x:v>
      </x:c>
      <x:c r="S233" s="125" t="str">
        <x:v>PRODUÇÃO O&amp;M</x:v>
      </x:c>
    </x:row>
    <x:row r="234">
      <x:c r="A234" s="32" t="s">
        <x:v>56</x:v>
      </x:c>
      <x:c r="B234" s="32" t="s">
        <x:v>30</x:v>
      </x:c>
      <x:c r="C234" s="32">
        <x:v>5025300163</x:v>
      </x:c>
      <x:c r="D234" s="38" t="s">
        <x:v>515</x:v>
      </x:c>
      <x:c r="E234" s="38" t="s">
        <x:v>516</x:v>
      </x:c>
      <x:c r="F234" s="39" t="s">
        <x:v>74</x:v>
      </x:c>
      <x:c r="G234" s="108">
        <x:v>234.66666666666666</x:v>
      </x:c>
      <x:c r="H234" s="108">
        <x:v>293.26241876283768</x:v>
      </x:c>
      <x:c r="I234" s="109">
        <x:f t="shared" si="3"/>
        <x:v>293.26</x:v>
      </x:c>
      <x:c r="J234" s="110" t="n">
        <x:v>482</x:v>
      </x:c>
      <x:c r="K234" s="110" t="n">
        <x:f>J234-G234</x:f>
        <x:v>247.33333333333334</x:v>
      </x:c>
      <x:c r="L234" s="115" t="n">
        <x:f>G234*I234</x:f>
        <x:v>68818.34666666666</x:v>
      </x:c>
      <x:c r="M234" s="115" t="n">
        <x:f>J234*I234</x:f>
        <x:v>141351.32</x:v>
      </x:c>
      <x:c r="N234" s="115" t="n">
        <x:f>M234-L234</x:f>
        <x:v>72532.97333333334</x:v>
      </x:c>
      <x:c r="O234" s="115" t="n">
        <x:v>29957.91</x:v>
      </x:c>
      <x:c r="P234" s="119" t="n">
        <x:f>IF(M234=0,"",O234/M234)</x:f>
        <x:v>0.21193937205538652</x:v>
      </x:c>
      <x:c r="Q234" s="124" t="str">
        <x:v>VOLUME SETUP MAIOR</x:v>
      </x:c>
      <x:c r="R234" s="125" t="str">
        <x:v>PRODUÇÃO</x:v>
      </x:c>
      <x:c r="S234" s="125" t="str">
        <x:v>PRODUÇÃO O&amp;M</x:v>
      </x:c>
    </x:row>
    <x:row r="235">
      <x:c r="A235" s="32" t="s">
        <x:v>56</x:v>
      </x:c>
      <x:c r="B235" s="32" t="s">
        <x:v>30</x:v>
      </x:c>
      <x:c r="C235" s="32">
        <x:v>5025300164</x:v>
      </x:c>
      <x:c r="D235" s="38" t="s">
        <x:v>517</x:v>
      </x:c>
      <x:c r="E235" s="38" t="s">
        <x:v>518</x:v>
      </x:c>
      <x:c r="F235" s="39" t="s">
        <x:v>59</x:v>
      </x:c>
      <x:c r="G235" s="108">
        <x:v>33.337814145225579</x:v>
      </x:c>
      <x:c r="H235" s="108">
        <x:v>953.79296752270295</x:v>
      </x:c>
      <x:c r="I235" s="109">
        <x:f t="shared" si="3"/>
        <x:v>953.79</x:v>
      </x:c>
      <x:c r="J235" s="110" t="n">
        <x:v>3</x:v>
      </x:c>
      <x:c r="K235" s="110" t="n">
        <x:f>J235-G235</x:f>
        <x:v>-30.33781414522558</x:v>
      </x:c>
      <x:c r="L235" s="115" t="n">
        <x:f>G235*I235</x:f>
        <x:v>31797.273753574704</x:v>
      </x:c>
      <x:c r="M235" s="115" t="n">
        <x:f>J235*I235</x:f>
        <x:v>2861.37</x:v>
      </x:c>
      <x:c r="N235" s="115" t="n">
        <x:f>M235-L235</x:f>
        <x:v>-28935.903753574705</x:v>
      </x:c>
      <x:c r="O235" s="115" t="n">
        <x:v>13740.99</x:v>
      </x:c>
      <x:c r="P235" s="119" t="n">
        <x:f>IF(M235=0,"",O235/M235)</x:f>
        <x:v>4.802241583577098</x:v>
      </x:c>
      <x:c r="Q235" s="124" t="str">
        <x:v>VOLUME EQTL MAIOR</x:v>
      </x:c>
      <x:c r="R235" s="125" t="str">
        <x:v>PRODUÇÃO</x:v>
      </x:c>
      <x:c r="S235" s="125" t="str">
        <x:v>PRODUÇÃO O&amp;M</x:v>
      </x:c>
    </x:row>
    <x:row r="236">
      <x:c r="A236" s="32" t="s">
        <x:v>56</x:v>
      </x:c>
      <x:c r="B236" s="32" t="s">
        <x:v>30</x:v>
      </x:c>
      <x:c r="C236" s="32">
        <x:v>5025300165</x:v>
      </x:c>
      <x:c r="D236" s="38" t="s">
        <x:v>519</x:v>
      </x:c>
      <x:c r="E236" s="38" t="s">
        <x:v>520</x:v>
      </x:c>
      <x:c r="F236" s="39" t="s">
        <x:v>59</x:v>
      </x:c>
      <x:c r="G236" s="108">
        <x:v>0</x:v>
      </x:c>
      <x:c r="H236" s="108">
        <x:v>522.37779119834909</x:v>
      </x:c>
      <x:c r="I236" s="109">
        <x:f t="shared" si="3"/>
        <x:v>522.38</x:v>
      </x:c>
      <x:c r="J236" s="110" t="n">
        <x:v>0</x:v>
      </x:c>
      <x:c r="K236" s="110" t="n">
        <x:f>J236-G236</x:f>
        <x:v>0</x:v>
      </x:c>
      <x:c r="L236" s="115" t="n">
        <x:f>G236*I236</x:f>
        <x:v>0</x:v>
      </x:c>
      <x:c r="M236" s="115" t="n">
        <x:f>J236*I236</x:f>
        <x:v>0</x:v>
      </x:c>
      <x:c r="N236" s="115" t="n">
        <x:f>M236-L236</x:f>
        <x:v>0</x:v>
      </x:c>
      <x:c r="O236" s="115" t="n">
        <x:v>0</x:v>
      </x:c>
      <x:c r="P236" s="119" t="str">
        <x:f>IF(M236=0,"",O236/M236)</x:f>
      </x:c>
      <x:c r="Q236" s="124" t="str">
        <x:v>SEM HISTÓRICO EM 2025</x:v>
      </x:c>
      <x:c r="R236" s="125" t="str">
        <x:v>PRODUÇÃO</x:v>
      </x:c>
      <x:c r="S236" s="125" t="str">
        <x:v>PRODUÇÃO O&amp;M</x:v>
      </x:c>
    </x:row>
    <x:row r="237">
      <x:c r="A237" s="32" t="s">
        <x:v>56</x:v>
      </x:c>
      <x:c r="B237" s="32" t="s">
        <x:v>30</x:v>
      </x:c>
      <x:c r="C237" s="32">
        <x:v>5022000262</x:v>
      </x:c>
      <x:c r="D237" s="38" t="s">
        <x:v>521</x:v>
      </x:c>
      <x:c r="E237" s="38" t="s">
        <x:v>522</x:v>
      </x:c>
      <x:c r="F237" s="39" t="s">
        <x:v>372</x:v>
      </x:c>
      <x:c r="G237" s="108">
        <x:v>2502.6666666666665</x:v>
      </x:c>
      <x:c r="H237" s="108">
        <x:v>13.276335407909729</x:v>
      </x:c>
      <x:c r="I237" s="109">
        <x:f t="shared" si="3"/>
        <x:v>13.28</x:v>
      </x:c>
      <x:c r="J237" s="110" t="n">
        <x:v>0</x:v>
      </x:c>
      <x:c r="K237" s="110" t="n">
        <x:f>J237-G237</x:f>
        <x:v>-2502.6666666666665</x:v>
      </x:c>
      <x:c r="L237" s="115" t="n">
        <x:f>G237*I237</x:f>
        <x:v>33235.41333333333</x:v>
      </x:c>
      <x:c r="M237" s="115" t="n">
        <x:f>J237*I237</x:f>
        <x:v>0</x:v>
      </x:c>
      <x:c r="N237" s="115" t="n">
        <x:f>M237-L237</x:f>
        <x:v>-33235.41333333333</x:v>
      </x:c>
      <x:c r="O237" s="115" t="n">
        <x:v>0</x:v>
      </x:c>
      <x:c r="P237" s="119" t="str">
        <x:f>IF(M237=0,"",O237/M237)</x:f>
      </x:c>
      <x:c r="Q237" s="124" t="str">
        <x:v>SEM HISTÓRICO EM 2025</x:v>
      </x:c>
      <x:c r="R237" s="125" t="str">
        <x:v>PRODUÇÃO</x:v>
      </x:c>
      <x:c r="S237" s="125" t="str">
        <x:v>PRODUÇÃO O&amp;M</x:v>
      </x:c>
    </x:row>
    <x:row r="238">
      <x:c r="A238" s="32" t="s">
        <x:v>56</x:v>
      </x:c>
      <x:c r="B238" s="32" t="s">
        <x:v>30</x:v>
      </x:c>
      <x:c r="C238" s="32">
        <x:v>5022000263</x:v>
      </x:c>
      <x:c r="D238" s="38" t="s">
        <x:v>523</x:v>
      </x:c>
      <x:c r="E238" s="38" t="s">
        <x:v>524</x:v>
      </x:c>
      <x:c r="F238" s="39" t="s">
        <x:v>372</x:v>
      </x:c>
      <x:c r="G238" s="108">
        <x:v>116</x:v>
      </x:c>
      <x:c r="H238" s="108">
        <x:v>4.9950568861442548</x:v>
      </x:c>
      <x:c r="I238" s="109">
        <x:f t="shared" si="3"/>
        <x:v>5</x:v>
      </x:c>
      <x:c r="J238" s="110" t="n">
        <x:v>0</x:v>
      </x:c>
      <x:c r="K238" s="110" t="n">
        <x:f>J238-G238</x:f>
        <x:v>-116</x:v>
      </x:c>
      <x:c r="L238" s="115" t="n">
        <x:f>G238*I238</x:f>
        <x:v>580</x:v>
      </x:c>
      <x:c r="M238" s="115" t="n">
        <x:f>J238*I238</x:f>
        <x:v>0</x:v>
      </x:c>
      <x:c r="N238" s="115" t="n">
        <x:f>M238-L238</x:f>
        <x:v>-580</x:v>
      </x:c>
      <x:c r="O238" s="115" t="n">
        <x:v>0</x:v>
      </x:c>
      <x:c r="P238" s="119" t="str">
        <x:f>IF(M238=0,"",O238/M238)</x:f>
      </x:c>
      <x:c r="Q238" s="124" t="str">
        <x:v>SEM HISTÓRICO EM 2025</x:v>
      </x:c>
      <x:c r="R238" s="125" t="str">
        <x:v>PRODUÇÃO</x:v>
      </x:c>
      <x:c r="S238" s="125" t="str">
        <x:v>PRODUÇÃO O&amp;M</x:v>
      </x:c>
    </x:row>
    <x:row r="239">
      <x:c r="A239" s="32" t="s">
        <x:v>56</x:v>
      </x:c>
      <x:c r="B239" s="32" t="s">
        <x:v>30</x:v>
      </x:c>
      <x:c r="C239" s="32">
        <x:v>5022000264</x:v>
      </x:c>
      <x:c r="D239" s="38" t="s">
        <x:v>525</x:v>
      </x:c>
      <x:c r="E239" s="38" t="s">
        <x:v>526</x:v>
      </x:c>
      <x:c r="F239" s="39" t="s">
        <x:v>372</x:v>
      </x:c>
      <x:c r="G239" s="108">
        <x:v>576</x:v>
      </x:c>
      <x:c r="H239" s="108">
        <x:v>18.008494563204287</x:v>
      </x:c>
      <x:c r="I239" s="109">
        <x:f t="shared" si="3"/>
        <x:v>18.010000000000002</x:v>
      </x:c>
      <x:c r="J239" s="110" t="n">
        <x:v>0</x:v>
      </x:c>
      <x:c r="K239" s="110" t="n">
        <x:f>J239-G239</x:f>
        <x:v>-576</x:v>
      </x:c>
      <x:c r="L239" s="115" t="n">
        <x:f>G239*I239</x:f>
        <x:v>10373.76</x:v>
      </x:c>
      <x:c r="M239" s="115" t="n">
        <x:f>J239*I239</x:f>
        <x:v>0</x:v>
      </x:c>
      <x:c r="N239" s="115" t="n">
        <x:f>M239-L239</x:f>
        <x:v>-10373.76</x:v>
      </x:c>
      <x:c r="O239" s="115" t="n">
        <x:v>0</x:v>
      </x:c>
      <x:c r="P239" s="119" t="str">
        <x:f>IF(M239=0,"",O239/M239)</x:f>
      </x:c>
      <x:c r="Q239" s="124" t="str">
        <x:v>SEM HISTÓRICO EM 2025</x:v>
      </x:c>
      <x:c r="R239" s="125" t="str">
        <x:v>PRODUÇÃO</x:v>
      </x:c>
      <x:c r="S239" s="125" t="str">
        <x:v>PRODUÇÃO O&amp;M</x:v>
      </x:c>
    </x:row>
    <x:row r="240">
      <x:c r="A240" s="32" t="s">
        <x:v>56</x:v>
      </x:c>
      <x:c r="B240" s="32" t="s">
        <x:v>30</x:v>
      </x:c>
      <x:c r="C240" s="32">
        <x:v>5022000265</x:v>
      </x:c>
      <x:c r="D240" s="38" t="s">
        <x:v>527</x:v>
      </x:c>
      <x:c r="E240" s="38" t="s">
        <x:v>528</x:v>
      </x:c>
      <x:c r="F240" s="39" t="s">
        <x:v>372</x:v>
      </x:c>
      <x:c r="G240" s="108">
        <x:v>28</x:v>
      </x:c>
      <x:c r="H240" s="108">
        <x:v>4.9950568861442548</x:v>
      </x:c>
      <x:c r="I240" s="109">
        <x:f t="shared" si="3"/>
        <x:v>5</x:v>
      </x:c>
      <x:c r="J240" s="110" t="n">
        <x:v>0</x:v>
      </x:c>
      <x:c r="K240" s="110" t="n">
        <x:f>J240-G240</x:f>
        <x:v>-28</x:v>
      </x:c>
      <x:c r="L240" s="115" t="n">
        <x:f>G240*I240</x:f>
        <x:v>140</x:v>
      </x:c>
      <x:c r="M240" s="115" t="n">
        <x:f>J240*I240</x:f>
        <x:v>0</x:v>
      </x:c>
      <x:c r="N240" s="115" t="n">
        <x:f>M240-L240</x:f>
        <x:v>-140</x:v>
      </x:c>
      <x:c r="O240" s="115" t="n">
        <x:v>0</x:v>
      </x:c>
      <x:c r="P240" s="119" t="str">
        <x:f>IF(M240=0,"",O240/M240)</x:f>
      </x:c>
      <x:c r="Q240" s="124" t="str">
        <x:v>SEM HISTÓRICO EM 2025</x:v>
      </x:c>
      <x:c r="R240" s="125" t="str">
        <x:v>PRODUÇÃO</x:v>
      </x:c>
      <x:c r="S240" s="125" t="str">
        <x:v>PRODUÇÃO O&amp;M</x:v>
      </x:c>
    </x:row>
    <x:row r="241">
      <x:c r="A241" s="32" t="s">
        <x:v>56</x:v>
      </x:c>
      <x:c r="B241" s="32" t="s">
        <x:v>30</x:v>
      </x:c>
      <x:c r="C241" s="32">
        <x:v>5022000266</x:v>
      </x:c>
      <x:c r="D241" s="38" t="s">
        <x:v>529</x:v>
      </x:c>
      <x:c r="E241" s="38" t="s">
        <x:v>530</x:v>
      </x:c>
      <x:c r="F241" s="39" t="s">
        <x:v>372</x:v>
      </x:c>
      <x:c r="G241" s="108">
        <x:v>133375</x:v>
      </x:c>
      <x:c r="H241" s="108">
        <x:v>19.585880948302471</x:v>
      </x:c>
      <x:c r="I241" s="109">
        <x:f t="shared" si="3"/>
        <x:v>19.59</x:v>
      </x:c>
      <x:c r="J241" s="110" t="n">
        <x:v>3.22</x:v>
      </x:c>
      <x:c r="K241" s="110" t="n">
        <x:f>J241-G241</x:f>
        <x:v>-133371.78</x:v>
      </x:c>
      <x:c r="L241" s="115" t="n">
        <x:f>G241*I241</x:f>
        <x:v>2612816.25</x:v>
      </x:c>
      <x:c r="M241" s="115" t="n">
        <x:f>J241*I241</x:f>
        <x:v>63.079800000000006</x:v>
      </x:c>
      <x:c r="N241" s="115" t="n">
        <x:f>M241-L241</x:f>
        <x:v>-2612753.1702</x:v>
      </x:c>
      <x:c r="O241" s="115" t="n">
        <x:v>28240.14</x:v>
      </x:c>
      <x:c r="P241" s="119" t="n">
        <x:f>IF(M241=0,"",O241/M241)</x:f>
        <x:v>447.6891175939048</x:v>
      </x:c>
      <x:c r="Q241" s="124" t="str">
        <x:v>VOLUME EQTL MAIOR</x:v>
      </x:c>
      <x:c r="R241" s="125" t="str">
        <x:v>PRODUÇÃO</x:v>
      </x:c>
      <x:c r="S241" s="125" t="str">
        <x:v>PRODUÇÃO O&amp;M</x:v>
      </x:c>
    </x:row>
    <x:row r="242">
      <x:c r="A242" s="32" t="s">
        <x:v>56</x:v>
      </x:c>
      <x:c r="B242" s="32" t="s">
        <x:v>30</x:v>
      </x:c>
      <x:c r="C242" s="32">
        <x:v>5022000267</x:v>
      </x:c>
      <x:c r="D242" s="38" t="s">
        <x:v>531</x:v>
      </x:c>
      <x:c r="E242" s="38" t="s">
        <x:v>532</x:v>
      </x:c>
      <x:c r="F242" s="39" t="s">
        <x:v>372</x:v>
      </x:c>
      <x:c r="G242" s="108">
        <x:v>2454</x:v>
      </x:c>
      <x:c r="H242" s="108">
        <x:v>4.9950568861442548</x:v>
      </x:c>
      <x:c r="I242" s="109">
        <x:f t="shared" si="3"/>
        <x:v>5</x:v>
      </x:c>
      <x:c r="J242" s="110" t="n">
        <x:v>0</x:v>
      </x:c>
      <x:c r="K242" s="110" t="n">
        <x:f>J242-G242</x:f>
        <x:v>-2454</x:v>
      </x:c>
      <x:c r="L242" s="115" t="n">
        <x:f>G242*I242</x:f>
        <x:v>12270</x:v>
      </x:c>
      <x:c r="M242" s="115" t="n">
        <x:f>J242*I242</x:f>
        <x:v>0</x:v>
      </x:c>
      <x:c r="N242" s="115" t="n">
        <x:f>M242-L242</x:f>
        <x:v>-12270</x:v>
      </x:c>
      <x:c r="O242" s="115" t="n">
        <x:v>0</x:v>
      </x:c>
      <x:c r="P242" s="119" t="str">
        <x:f>IF(M242=0,"",O242/M242)</x:f>
      </x:c>
      <x:c r="Q242" s="124" t="str">
        <x:v>SEM HISTÓRICO EM 2025</x:v>
      </x:c>
      <x:c r="R242" s="125" t="str">
        <x:v>PRODUÇÃO</x:v>
      </x:c>
      <x:c r="S242" s="125" t="str">
        <x:v>PRODUÇÃO O&amp;M</x:v>
      </x:c>
    </x:row>
    <x:row r="243">
      <x:c r="A243" s="32" t="s">
        <x:v>56</x:v>
      </x:c>
      <x:c r="B243" s="32" t="s">
        <x:v>30</x:v>
      </x:c>
      <x:c r="C243" s="32">
        <x:v>5022000268</x:v>
      </x:c>
      <x:c r="D243" s="38" t="s">
        <x:v>533</x:v>
      </x:c>
      <x:c r="E243" s="38" t="s">
        <x:v>534</x:v>
      </x:c>
      <x:c r="F243" s="39" t="s">
        <x:v>372</x:v>
      </x:c>
      <x:c r="G243" s="108">
        <x:v>0</x:v>
      </x:c>
      <x:c r="H243" s="108">
        <x:v>25.50107989242067</x:v>
      </x:c>
      <x:c r="I243" s="109">
        <x:f t="shared" si="3"/>
        <x:v>25.5</x:v>
      </x:c>
      <x:c r="J243" s="110" t="n">
        <x:v>0</x:v>
      </x:c>
      <x:c r="K243" s="110" t="n">
        <x:f>J243-G243</x:f>
        <x:v>0</x:v>
      </x:c>
      <x:c r="L243" s="115" t="n">
        <x:f>G243*I243</x:f>
        <x:v>0</x:v>
      </x:c>
      <x:c r="M243" s="115" t="n">
        <x:f>J243*I243</x:f>
        <x:v>0</x:v>
      </x:c>
      <x:c r="N243" s="115" t="n">
        <x:f>M243-L243</x:f>
        <x:v>0</x:v>
      </x:c>
      <x:c r="O243" s="115" t="n">
        <x:v>0</x:v>
      </x:c>
      <x:c r="P243" s="119" t="str">
        <x:f>IF(M243=0,"",O243/M243)</x:f>
      </x:c>
      <x:c r="Q243" s="124" t="str">
        <x:v>SEM HISTÓRICO EM 2025</x:v>
      </x:c>
      <x:c r="R243" s="125" t="str">
        <x:v>PRODUÇÃO</x:v>
      </x:c>
      <x:c r="S243" s="125" t="str">
        <x:v>PRODUÇÃO O&amp;M</x:v>
      </x:c>
    </x:row>
    <x:row r="244">
      <x:c r="A244" s="32" t="s">
        <x:v>56</x:v>
      </x:c>
      <x:c r="B244" s="32" t="s">
        <x:v>30</x:v>
      </x:c>
      <x:c r="C244" s="32">
        <x:v>5022000269</x:v>
      </x:c>
      <x:c r="D244" s="38" t="s">
        <x:v>535</x:v>
      </x:c>
      <x:c r="E244" s="38" t="s">
        <x:v>536</x:v>
      </x:c>
      <x:c r="F244" s="39" t="s">
        <x:v>372</x:v>
      </x:c>
      <x:c r="G244" s="108">
        <x:v>0</x:v>
      </x:c>
      <x:c r="H244" s="108">
        <x:v>5.6523012132684984</x:v>
      </x:c>
      <x:c r="I244" s="109">
        <x:f t="shared" si="3"/>
        <x:v>5.65</x:v>
      </x:c>
      <x:c r="J244" s="110" t="n">
        <x:v>0</x:v>
      </x:c>
      <x:c r="K244" s="110" t="n">
        <x:f>J244-G244</x:f>
        <x:v>0</x:v>
      </x:c>
      <x:c r="L244" s="115" t="n">
        <x:f>G244*I244</x:f>
        <x:v>0</x:v>
      </x:c>
      <x:c r="M244" s="115" t="n">
        <x:f>J244*I244</x:f>
        <x:v>0</x:v>
      </x:c>
      <x:c r="N244" s="115" t="n">
        <x:f>M244-L244</x:f>
        <x:v>0</x:v>
      </x:c>
      <x:c r="O244" s="115" t="n">
        <x:v>0</x:v>
      </x:c>
      <x:c r="P244" s="119" t="str">
        <x:f>IF(M244=0,"",O244/M244)</x:f>
      </x:c>
      <x:c r="Q244" s="124" t="str">
        <x:v>SEM HISTÓRICO EM 2025</x:v>
      </x:c>
      <x:c r="R244" s="125" t="str">
        <x:v>PRODUÇÃO</x:v>
      </x:c>
      <x:c r="S244" s="125" t="str">
        <x:v>PRODUÇÃO O&amp;M</x:v>
      </x:c>
    </x:row>
    <x:row r="245">
      <x:c r="A245" s="32" t="s">
        <x:v>56</x:v>
      </x:c>
      <x:c r="B245" s="32" t="s">
        <x:v>30</x:v>
      </x:c>
      <x:c r="C245" s="32">
        <x:v>5022000270</x:v>
      </x:c>
      <x:c r="D245" s="38" t="s">
        <x:v>537</x:v>
      </x:c>
      <x:c r="E245" s="38" t="s">
        <x:v>538</x:v>
      </x:c>
      <x:c r="F245" s="39" t="s">
        <x:v>372</x:v>
      </x:c>
      <x:c r="G245" s="108">
        <x:v>0</x:v>
      </x:c>
      <x:c r="H245" s="108">
        <x:v>13.013437677060033</x:v>
      </x:c>
      <x:c r="I245" s="109">
        <x:f t="shared" si="3"/>
        <x:v>13.01</x:v>
      </x:c>
      <x:c r="J245" s="110" t="n">
        <x:v>0</x:v>
      </x:c>
      <x:c r="K245" s="110" t="n">
        <x:f>J245-G245</x:f>
        <x:v>0</x:v>
      </x:c>
      <x:c r="L245" s="115" t="n">
        <x:f>G245*I245</x:f>
        <x:v>0</x:v>
      </x:c>
      <x:c r="M245" s="115" t="n">
        <x:f>J245*I245</x:f>
        <x:v>0</x:v>
      </x:c>
      <x:c r="N245" s="115" t="n">
        <x:f>M245-L245</x:f>
        <x:v>0</x:v>
      </x:c>
      <x:c r="O245" s="115" t="n">
        <x:v>0</x:v>
      </x:c>
      <x:c r="P245" s="119" t="str">
        <x:f>IF(M245=0,"",O245/M245)</x:f>
      </x:c>
      <x:c r="Q245" s="124" t="str">
        <x:v>SEM HISTÓRICO EM 2025</x:v>
      </x:c>
      <x:c r="R245" s="125" t="str">
        <x:v>PRODUÇÃO</x:v>
      </x:c>
      <x:c r="S245" s="125" t="str">
        <x:v>PRODUÇÃO O&amp;M</x:v>
      </x:c>
    </x:row>
    <x:row r="246">
      <x:c r="A246" s="32" t="s">
        <x:v>56</x:v>
      </x:c>
      <x:c r="B246" s="32" t="s">
        <x:v>30</x:v>
      </x:c>
      <x:c r="C246" s="32">
        <x:v>5022000271</x:v>
      </x:c>
      <x:c r="D246" s="38" t="s">
        <x:v>539</x:v>
      </x:c>
      <x:c r="E246" s="38" t="s">
        <x:v>540</x:v>
      </x:c>
      <x:c r="F246" s="39" t="s">
        <x:v>372</x:v>
      </x:c>
      <x:c r="G246" s="108">
        <x:v>0</x:v>
      </x:c>
      <x:c r="H246" s="108">
        <x:v>4.0749148281703125</x:v>
      </x:c>
      <x:c r="I246" s="109">
        <x:f t="shared" si="3"/>
        <x:v>4.07</x:v>
      </x:c>
      <x:c r="J246" s="110" t="n">
        <x:v>0</x:v>
      </x:c>
      <x:c r="K246" s="110" t="n">
        <x:f>J246-G246</x:f>
        <x:v>0</x:v>
      </x:c>
      <x:c r="L246" s="115" t="n">
        <x:f>G246*I246</x:f>
        <x:v>0</x:v>
      </x:c>
      <x:c r="M246" s="115" t="n">
        <x:f>J246*I246</x:f>
        <x:v>0</x:v>
      </x:c>
      <x:c r="N246" s="115" t="n">
        <x:f>M246-L246</x:f>
        <x:v>0</x:v>
      </x:c>
      <x:c r="O246" s="115" t="n">
        <x:v>0</x:v>
      </x:c>
      <x:c r="P246" s="119" t="str">
        <x:f>IF(M246=0,"",O246/M246)</x:f>
      </x:c>
      <x:c r="Q246" s="124" t="str">
        <x:v>SEM HISTÓRICO EM 2025</x:v>
      </x:c>
      <x:c r="R246" s="125" t="str">
        <x:v>PRODUÇÃO</x:v>
      </x:c>
      <x:c r="S246" s="125" t="str">
        <x:v>PRODUÇÃO O&amp;M</x:v>
      </x:c>
    </x:row>
    <x:row r="247">
      <x:c r="A247" s="32" t="s">
        <x:v>56</x:v>
      </x:c>
      <x:c r="B247" s="32" t="s">
        <x:v>30</x:v>
      </x:c>
      <x:c r="C247" s="32">
        <x:v>5022000272</x:v>
      </x:c>
      <x:c r="D247" s="38" t="s">
        <x:v>541</x:v>
      </x:c>
      <x:c r="E247" s="38" t="s">
        <x:v>542</x:v>
      </x:c>
      <x:c r="F247" s="39" t="s">
        <x:v>372</x:v>
      </x:c>
      <x:c r="G247" s="108">
        <x:v>0</x:v>
      </x:c>
      <x:c r="H247" s="108">
        <x:v>15.116619523857612</x:v>
      </x:c>
      <x:c r="I247" s="109">
        <x:f t="shared" si="3"/>
        <x:v>15.12</x:v>
      </x:c>
      <x:c r="J247" s="110" t="n">
        <x:v>0</x:v>
      </x:c>
      <x:c r="K247" s="110" t="n">
        <x:f>J247-G247</x:f>
        <x:v>0</x:v>
      </x:c>
      <x:c r="L247" s="115" t="n">
        <x:f>G247*I247</x:f>
        <x:v>0</x:v>
      </x:c>
      <x:c r="M247" s="115" t="n">
        <x:f>J247*I247</x:f>
        <x:v>0</x:v>
      </x:c>
      <x:c r="N247" s="115" t="n">
        <x:f>M247-L247</x:f>
        <x:v>0</x:v>
      </x:c>
      <x:c r="O247" s="115" t="n">
        <x:v>0</x:v>
      </x:c>
      <x:c r="P247" s="119" t="str">
        <x:f>IF(M247=0,"",O247/M247)</x:f>
      </x:c>
      <x:c r="Q247" s="124" t="str">
        <x:v>SEM HISTÓRICO EM 2025</x:v>
      </x:c>
      <x:c r="R247" s="125" t="str">
        <x:v>PRODUÇÃO</x:v>
      </x:c>
      <x:c r="S247" s="125" t="str">
        <x:v>PRODUÇÃO O&amp;M</x:v>
      </x:c>
    </x:row>
    <x:row r="248">
      <x:c r="A248" s="32" t="s">
        <x:v>56</x:v>
      </x:c>
      <x:c r="B248" s="32" t="s">
        <x:v>30</x:v>
      </x:c>
      <x:c r="C248" s="32">
        <x:v>5022000273</x:v>
      </x:c>
      <x:c r="D248" s="38" t="s">
        <x:v>543</x:v>
      </x:c>
      <x:c r="E248" s="38" t="s">
        <x:v>544</x:v>
      </x:c>
      <x:c r="F248" s="39" t="s">
        <x:v>372</x:v>
      </x:c>
      <x:c r="G248" s="108">
        <x:v>0</x:v>
      </x:c>
      <x:c r="H248" s="108">
        <x:v>4.3378125590200103</x:v>
      </x:c>
      <x:c r="I248" s="109">
        <x:f t="shared" si="3"/>
        <x:v>4.34</x:v>
      </x:c>
      <x:c r="J248" s="110" t="n">
        <x:v>0</x:v>
      </x:c>
      <x:c r="K248" s="110" t="n">
        <x:f>J248-G248</x:f>
        <x:v>0</x:v>
      </x:c>
      <x:c r="L248" s="115" t="n">
        <x:f>G248*I248</x:f>
        <x:v>0</x:v>
      </x:c>
      <x:c r="M248" s="115" t="n">
        <x:f>J248*I248</x:f>
        <x:v>0</x:v>
      </x:c>
      <x:c r="N248" s="115" t="n">
        <x:f>M248-L248</x:f>
        <x:v>0</x:v>
      </x:c>
      <x:c r="O248" s="115" t="n">
        <x:v>0</x:v>
      </x:c>
      <x:c r="P248" s="119" t="str">
        <x:f>IF(M248=0,"",O248/M248)</x:f>
      </x:c>
      <x:c r="Q248" s="124" t="str">
        <x:v>SEM HISTÓRICO EM 2025</x:v>
      </x:c>
      <x:c r="R248" s="125" t="str">
        <x:v>PRODUÇÃO</x:v>
      </x:c>
      <x:c r="S248" s="125" t="str">
        <x:v>PRODUÇÃO O&amp;M</x:v>
      </x:c>
    </x:row>
    <x:row r="249">
      <x:c r="A249" s="32" t="s">
        <x:v>56</x:v>
      </x:c>
      <x:c r="B249" s="32" t="s">
        <x:v>30</x:v>
      </x:c>
      <x:c r="C249" s="32">
        <x:v>5022000274</x:v>
      </x:c>
      <x:c r="D249" s="38" t="s">
        <x:v>545</x:v>
      </x:c>
      <x:c r="E249" s="38" t="s">
        <x:v>546</x:v>
      </x:c>
      <x:c r="F249" s="39" t="s">
        <x:v>74</x:v>
      </x:c>
      <x:c r="G249" s="108">
        <x:v>355.00987968554693</x:v>
      </x:c>
      <x:c r="H249" s="108">
        <x:v>466.38057452736359</x:v>
      </x:c>
      <x:c r="I249" s="109">
        <x:f t="shared" si="3"/>
        <x:v>466.38</x:v>
      </x:c>
      <x:c r="J249" s="110" t="n">
        <x:v>0</x:v>
      </x:c>
      <x:c r="K249" s="110" t="n">
        <x:f>J249-G249</x:f>
        <x:v>-355.00987968554693</x:v>
      </x:c>
      <x:c r="L249" s="115" t="n">
        <x:f>G249*I249</x:f>
        <x:v>165569.50768774538</x:v>
      </x:c>
      <x:c r="M249" s="115" t="n">
        <x:f>J249*I249</x:f>
        <x:v>0</x:v>
      </x:c>
      <x:c r="N249" s="115" t="n">
        <x:f>M249-L249</x:f>
        <x:v>-165569.50768774538</x:v>
      </x:c>
      <x:c r="O249" s="115" t="n">
        <x:v>0</x:v>
      </x:c>
      <x:c r="P249" s="119" t="str">
        <x:f>IF(M249=0,"",O249/M249)</x:f>
      </x:c>
      <x:c r="Q249" s="124" t="str">
        <x:v>SEM HISTÓRICO EM 2025</x:v>
      </x:c>
      <x:c r="R249" s="125" t="str">
        <x:v>PRODUÇÃO</x:v>
      </x:c>
      <x:c r="S249" s="125" t="str">
        <x:v>PRODUÇÃO O&amp;M</x:v>
      </x:c>
    </x:row>
    <x:row r="250">
      <x:c r="A250" s="32" t="s">
        <x:v>56</x:v>
      </x:c>
      <x:c r="B250" s="32" t="s">
        <x:v>30</x:v>
      </x:c>
      <x:c r="C250" s="32">
        <x:v>5022000275</x:v>
      </x:c>
      <x:c r="D250" s="38" t="s">
        <x:v>547</x:v>
      </x:c>
      <x:c r="E250" s="38" t="s">
        <x:v>548</x:v>
      </x:c>
      <x:c r="F250" s="39" t="s">
        <x:v>74</x:v>
      </x:c>
      <x:c r="G250" s="108">
        <x:v>31.465479950234471</x:v>
      </x:c>
      <x:c r="H250" s="108">
        <x:v>376.86389717304155</x:v>
      </x:c>
      <x:c r="I250" s="109">
        <x:f t="shared" si="3"/>
        <x:v>376.86</x:v>
      </x:c>
      <x:c r="J250" s="110" t="n">
        <x:v>0</x:v>
      </x:c>
      <x:c r="K250" s="110" t="n">
        <x:f>J250-G250</x:f>
        <x:v>-31.46547995023447</x:v>
      </x:c>
      <x:c r="L250" s="115" t="n">
        <x:f>G250*I250</x:f>
        <x:v>11858.080774045364</x:v>
      </x:c>
      <x:c r="M250" s="115" t="n">
        <x:f>J250*I250</x:f>
        <x:v>0</x:v>
      </x:c>
      <x:c r="N250" s="115" t="n">
        <x:f>M250-L250</x:f>
        <x:v>-11858.080774045364</x:v>
      </x:c>
      <x:c r="O250" s="115" t="n">
        <x:v>0</x:v>
      </x:c>
      <x:c r="P250" s="119" t="str">
        <x:f>IF(M250=0,"",O250/M250)</x:f>
      </x:c>
      <x:c r="Q250" s="124" t="str">
        <x:v>SEM HISTÓRICO EM 2025</x:v>
      </x:c>
      <x:c r="R250" s="125" t="str">
        <x:v>PRODUÇÃO</x:v>
      </x:c>
      <x:c r="S250" s="125" t="str">
        <x:v>PRODUÇÃO O&amp;M</x:v>
      </x:c>
    </x:row>
    <x:row r="251">
      <x:c r="A251" s="32" t="s">
        <x:v>56</x:v>
      </x:c>
      <x:c r="B251" s="32" t="s">
        <x:v>30</x:v>
      </x:c>
      <x:c r="C251" s="32">
        <x:v>5021000158</x:v>
      </x:c>
      <x:c r="D251" s="38" t="s">
        <x:v>549</x:v>
      </x:c>
      <x:c r="E251" s="38" t="s">
        <x:v>550</x:v>
      </x:c>
      <x:c r="F251" s="39" t="s">
        <x:v>59</x:v>
      </x:c>
      <x:c r="G251" s="108">
        <x:v>1530.8893844609452</x:v>
      </x:c>
      <x:c r="H251" s="108">
        <x:v>601.24711045325841</x:v>
      </x:c>
      <x:c r="I251" s="109">
        <x:f t="shared" si="3"/>
        <x:v>601.25</x:v>
      </x:c>
      <x:c r="J251" s="110" t="n">
        <x:v>702</x:v>
      </x:c>
      <x:c r="K251" s="110" t="n">
        <x:f>J251-G251</x:f>
        <x:v>-828.8893844609452</x:v>
      </x:c>
      <x:c r="L251" s="115" t="n">
        <x:f>G251*I251</x:f>
        <x:v>920447.2424071432</x:v>
      </x:c>
      <x:c r="M251" s="115" t="n">
        <x:f>J251*I251</x:f>
        <x:v>422077.5</x:v>
      </x:c>
      <x:c r="N251" s="115" t="n">
        <x:f>M251-L251</x:f>
        <x:v>-498369.74240714323</x:v>
      </x:c>
      <x:c r="O251" s="115" t="n">
        <x:v>250900.61</x:v>
      </x:c>
      <x:c r="P251" s="119" t="n">
        <x:f>IF(M251=0,"",O251/M251)</x:f>
        <x:v>0.5944420396728088</x:v>
      </x:c>
      <x:c r="Q251" s="124" t="str">
        <x:v>VOLUME EQTL MAIOR</x:v>
      </x:c>
      <x:c r="R251" s="125" t="str">
        <x:v>PRODUÇÃO</x:v>
      </x:c>
      <x:c r="S251" s="125" t="str">
        <x:v>PRODUÇÃO O&amp;M</x:v>
      </x:c>
    </x:row>
    <x:row r="252">
      <x:c r="A252" s="32" t="s">
        <x:v>56</x:v>
      </x:c>
      <x:c r="B252" s="32" t="s">
        <x:v>30</x:v>
      </x:c>
      <x:c r="C252" s="32">
        <x:v>5021000159</x:v>
      </x:c>
      <x:c r="D252" s="38" t="s">
        <x:v>551</x:v>
      </x:c>
      <x:c r="E252" s="38" t="s">
        <x:v>552</x:v>
      </x:c>
      <x:c r="F252" s="39" t="s">
        <x:v>59</x:v>
      </x:c>
      <x:c r="G252" s="108">
        <x:v>8</x:v>
      </x:c>
      <x:c r="H252" s="108">
        <x:v>349.12818656839841</x:v>
      </x:c>
      <x:c r="I252" s="109">
        <x:f t="shared" si="3"/>
        <x:v>349.13</x:v>
      </x:c>
      <x:c r="J252" s="110" t="n">
        <x:v>46</x:v>
      </x:c>
      <x:c r="K252" s="110" t="n">
        <x:f>J252-G252</x:f>
        <x:v>38</x:v>
      </x:c>
      <x:c r="L252" s="115" t="n">
        <x:f>G252*I252</x:f>
        <x:v>2793.04</x:v>
      </x:c>
      <x:c r="M252" s="115" t="n">
        <x:f>J252*I252</x:f>
        <x:v>16059.98</x:v>
      </x:c>
      <x:c r="N252" s="115" t="n">
        <x:f>M252-L252</x:f>
        <x:v>13266.939999999999</x:v>
      </x:c>
      <x:c r="O252" s="115" t="n">
        <x:v>7540.35</x:v>
      </x:c>
      <x:c r="P252" s="119" t="n">
        <x:f>IF(M252=0,"",O252/M252)</x:f>
        <x:v>0.46951179266723875</x:v>
      </x:c>
      <x:c r="Q252" s="124" t="str">
        <x:v>VOLUME SETUP MAIOR</x:v>
      </x:c>
      <x:c r="R252" s="125" t="str">
        <x:v>PRODUÇÃO</x:v>
      </x:c>
      <x:c r="S252" s="125" t="str">
        <x:v>PRODUÇÃO O&amp;M</x:v>
      </x:c>
    </x:row>
    <x:row r="253">
      <x:c r="A253" s="32" t="s">
        <x:v>56</x:v>
      </x:c>
      <x:c r="B253" s="32" t="s">
        <x:v>30</x:v>
      </x:c>
      <x:c r="C253" s="32">
        <x:v>5021000160</x:v>
      </x:c>
      <x:c r="D253" s="38" t="s">
        <x:v>553</x:v>
      </x:c>
      <x:c r="E253" s="38" t="s">
        <x:v>554</x:v>
      </x:c>
      <x:c r="F253" s="39" t="s">
        <x:v>59</x:v>
      </x:c>
      <x:c r="G253" s="108">
        <x:v>256</x:v>
      </x:c>
      <x:c r="H253" s="108">
        <x:v>740.32001007274846</x:v>
      </x:c>
      <x:c r="I253" s="109">
        <x:f t="shared" si="3"/>
        <x:v>740.32</x:v>
      </x:c>
      <x:c r="J253" s="110" t="n">
        <x:v>125</x:v>
      </x:c>
      <x:c r="K253" s="110" t="n">
        <x:f>J253-G253</x:f>
        <x:v>-131</x:v>
      </x:c>
      <x:c r="L253" s="115" t="n">
        <x:f>G253*I253</x:f>
        <x:v>189521.92</x:v>
      </x:c>
      <x:c r="M253" s="115" t="n">
        <x:f>J253*I253</x:f>
        <x:v>92540</x:v>
      </x:c>
      <x:c r="N253" s="115" t="n">
        <x:f>M253-L253</x:f>
        <x:v>-96981.92000000001</x:v>
      </x:c>
      <x:c r="O253" s="115" t="n">
        <x:v>86443.04</x:v>
      </x:c>
      <x:c r="P253" s="119" t="n">
        <x:f>IF(M253=0,"",O253/M253)</x:f>
        <x:v>0.9341154095526258</x:v>
      </x:c>
      <x:c r="Q253" s="124" t="str">
        <x:v>VOLUME EQTL MAIOR</x:v>
      </x:c>
      <x:c r="R253" s="125" t="str">
        <x:v>PRODUÇÃO</x:v>
      </x:c>
      <x:c r="S253" s="125" t="str">
        <x:v>PRODUÇÃO O&amp;M</x:v>
      </x:c>
    </x:row>
    <x:row r="254">
      <x:c r="A254" s="32" t="s">
        <x:v>56</x:v>
      </x:c>
      <x:c r="B254" s="32" t="s">
        <x:v>30</x:v>
      </x:c>
      <x:c r="C254" s="32">
        <x:v>5021000161</x:v>
      </x:c>
      <x:c r="D254" s="38" t="s">
        <x:v>555</x:v>
      </x:c>
      <x:c r="E254" s="38" t="s">
        <x:v>556</x:v>
      </x:c>
      <x:c r="F254" s="39" t="s">
        <x:v>59</x:v>
      </x:c>
      <x:c r="G254" s="108">
        <x:v>0</x:v>
      </x:c>
      <x:c r="H254" s="108">
        <x:v>497.40250676762787</x:v>
      </x:c>
      <x:c r="I254" s="109">
        <x:f t="shared" si="3"/>
        <x:v>497.4</x:v>
      </x:c>
      <x:c r="J254" s="110" t="n">
        <x:v>0</x:v>
      </x:c>
      <x:c r="K254" s="110" t="n">
        <x:f>J254-G254</x:f>
        <x:v>0</x:v>
      </x:c>
      <x:c r="L254" s="115" t="n">
        <x:f>G254*I254</x:f>
        <x:v>0</x:v>
      </x:c>
      <x:c r="M254" s="115" t="n">
        <x:f>J254*I254</x:f>
        <x:v>0</x:v>
      </x:c>
      <x:c r="N254" s="115" t="n">
        <x:f>M254-L254</x:f>
        <x:v>0</x:v>
      </x:c>
      <x:c r="O254" s="115" t="n">
        <x:v>0</x:v>
      </x:c>
      <x:c r="P254" s="119" t="str">
        <x:f>IF(M254=0,"",O254/M254)</x:f>
      </x:c>
      <x:c r="Q254" s="124" t="str">
        <x:v>SEM HISTÓRICO EM 2025</x:v>
      </x:c>
      <x:c r="R254" s="125" t="str">
        <x:v>PRODUÇÃO</x:v>
      </x:c>
      <x:c r="S254" s="125" t="str">
        <x:v>PRODUÇÃO O&amp;M</x:v>
      </x:c>
    </x:row>
    <x:row r="255">
      <x:c r="A255" s="32" t="s">
        <x:v>56</x:v>
      </x:c>
      <x:c r="B255" s="32" t="s">
        <x:v>30</x:v>
      </x:c>
      <x:c r="C255" s="32">
        <x:v>5021000162</x:v>
      </x:c>
      <x:c r="D255" s="38" t="s">
        <x:v>557</x:v>
      </x:c>
      <x:c r="E255" s="38" t="s">
        <x:v>558</x:v>
      </x:c>
      <x:c r="F255" s="39" t="s">
        <x:v>59</x:v>
      </x:c>
      <x:c r="G255" s="108">
        <x:v>308</x:v>
      </x:c>
      <x:c r="H255" s="108">
        <x:v>915.01555222237255</x:v>
      </x:c>
      <x:c r="I255" s="109">
        <x:f t="shared" si="3"/>
        <x:v>915.02</x:v>
      </x:c>
      <x:c r="J255" s="110" t="n">
        <x:v>99</x:v>
      </x:c>
      <x:c r="K255" s="110" t="n">
        <x:f>J255-G255</x:f>
        <x:v>-209</x:v>
      </x:c>
      <x:c r="L255" s="115" t="n">
        <x:f>G255*I255</x:f>
        <x:v>281826.16</x:v>
      </x:c>
      <x:c r="M255" s="115" t="n">
        <x:f>J255*I255</x:f>
        <x:v>90586.98</x:v>
      </x:c>
      <x:c r="N255" s="115" t="n">
        <x:f>M255-L255</x:f>
        <x:v>-191239.18</x:v>
      </x:c>
      <x:c r="O255" s="115" t="n">
        <x:v>142130.52</x:v>
      </x:c>
      <x:c r="P255" s="119" t="n">
        <x:f>IF(M255=0,"",O255/M255)</x:f>
        <x:v>1.568995014515331</x:v>
      </x:c>
      <x:c r="Q255" s="124" t="str">
        <x:v>VOLUME EQTL MAIOR</x:v>
      </x:c>
      <x:c r="R255" s="125" t="str">
        <x:v>PRODUÇÃO</x:v>
      </x:c>
      <x:c r="S255" s="125" t="str">
        <x:v>PRODUÇÃO O&amp;M</x:v>
      </x:c>
    </x:row>
    <x:row r="256">
      <x:c r="A256" s="32" t="s">
        <x:v>56</x:v>
      </x:c>
      <x:c r="B256" s="32" t="s">
        <x:v>30</x:v>
      </x:c>
      <x:c r="C256" s="32">
        <x:v>5021000163</x:v>
      </x:c>
      <x:c r="D256" s="38" t="s">
        <x:v>559</x:v>
      </x:c>
      <x:c r="E256" s="38" t="s">
        <x:v>560</x:v>
      </x:c>
      <x:c r="F256" s="39" t="s">
        <x:v>59</x:v>
      </x:c>
      <x:c r="G256" s="108">
        <x:v>0</x:v>
      </x:c>
      <x:c r="H256" s="108">
        <x:v>564.70432586515039</x:v>
      </x:c>
      <x:c r="I256" s="109">
        <x:f t="shared" si="3"/>
        <x:v>564.70000000000005</x:v>
      </x:c>
      <x:c r="J256" s="110" t="n">
        <x:v>0</x:v>
      </x:c>
      <x:c r="K256" s="110" t="n">
        <x:f>J256-G256</x:f>
        <x:v>0</x:v>
      </x:c>
      <x:c r="L256" s="115" t="n">
        <x:f>G256*I256</x:f>
        <x:v>0</x:v>
      </x:c>
      <x:c r="M256" s="115" t="n">
        <x:f>J256*I256</x:f>
        <x:v>0</x:v>
      </x:c>
      <x:c r="N256" s="115" t="n">
        <x:f>M256-L256</x:f>
        <x:v>0</x:v>
      </x:c>
      <x:c r="O256" s="115" t="n">
        <x:v>0</x:v>
      </x:c>
      <x:c r="P256" s="119" t="str">
        <x:f>IF(M256=0,"",O256/M256)</x:f>
      </x:c>
      <x:c r="Q256" s="124" t="str">
        <x:v>SEM HISTÓRICO EM 2025</x:v>
      </x:c>
      <x:c r="R256" s="125" t="str">
        <x:v>PRODUÇÃO</x:v>
      </x:c>
      <x:c r="S256" s="125" t="str">
        <x:v>PRODUÇÃO O&amp;M</x:v>
      </x:c>
    </x:row>
    <x:row r="257">
      <x:c r="A257" s="32" t="s">
        <x:v>56</x:v>
      </x:c>
      <x:c r="B257" s="32" t="s">
        <x:v>30</x:v>
      </x:c>
      <x:c r="C257" s="32">
        <x:v>5021000164</x:v>
      </x:c>
      <x:c r="D257" s="38" t="s">
        <x:v>561</x:v>
      </x:c>
      <x:c r="E257" s="38" t="s">
        <x:v>562</x:v>
      </x:c>
      <x:c r="F257" s="39" t="s">
        <x:v>59</x:v>
      </x:c>
      <x:c r="G257" s="108">
        <x:v>96</x:v>
      </x:c>
      <x:c r="H257" s="108">
        <x:v>1136.7697881940924</x:v>
      </x:c>
      <x:c r="I257" s="109">
        <x:f t="shared" si="3"/>
        <x:v>1136.77</x:v>
      </x:c>
      <x:c r="J257" s="110" t="n">
        <x:v>45</x:v>
      </x:c>
      <x:c r="K257" s="110" t="n">
        <x:f>J257-G257</x:f>
        <x:v>-51</x:v>
      </x:c>
      <x:c r="L257" s="115" t="n">
        <x:f>G257*I257</x:f>
        <x:v>109129.92</x:v>
      </x:c>
      <x:c r="M257" s="115" t="n">
        <x:f>J257*I257</x:f>
        <x:v>51154.65</x:v>
      </x:c>
      <x:c r="N257" s="115" t="n">
        <x:f>M257-L257</x:f>
        <x:v>-57975.27</x:v>
      </x:c>
      <x:c r="O257" s="115" t="n">
        <x:v>89386.2</x:v>
      </x:c>
      <x:c r="P257" s="119" t="n">
        <x:f>IF(M257=0,"",O257/M257)</x:f>
        <x:v>1.7473719397943295</x:v>
      </x:c>
      <x:c r="Q257" s="124" t="str">
        <x:v>VOLUME EQTL MAIOR</x:v>
      </x:c>
      <x:c r="R257" s="125" t="str">
        <x:v>PRODUÇÃO</x:v>
      </x:c>
      <x:c r="S257" s="125" t="str">
        <x:v>PRODUÇÃO O&amp;M</x:v>
      </x:c>
    </x:row>
    <x:row r="258">
      <x:c r="A258" s="32" t="s">
        <x:v>56</x:v>
      </x:c>
      <x:c r="B258" s="32" t="s">
        <x:v>30</x:v>
      </x:c>
      <x:c r="C258" s="32">
        <x:v>5021000165</x:v>
      </x:c>
      <x:c r="D258" s="38" t="s">
        <x:v>563</x:v>
      </x:c>
      <x:c r="E258" s="38" t="s">
        <x:v>564</x:v>
      </x:c>
      <x:c r="F258" s="39" t="s">
        <x:v>59</x:v>
      </x:c>
      <x:c r="G258" s="108">
        <x:v>0</x:v>
      </x:c>
      <x:c r="H258" s="108">
        <x:v>654.35245208489732</x:v>
      </x:c>
      <x:c r="I258" s="109">
        <x:f t="shared" si="3"/>
        <x:v>654.35</x:v>
      </x:c>
      <x:c r="J258" s="110" t="n">
        <x:v>1</x:v>
      </x:c>
      <x:c r="K258" s="110" t="n">
        <x:f>J258-G258</x:f>
        <x:v>1</x:v>
      </x:c>
      <x:c r="L258" s="115" t="n">
        <x:f>G258*I258</x:f>
        <x:v>0</x:v>
      </x:c>
      <x:c r="M258" s="115" t="n">
        <x:f>J258*I258</x:f>
        <x:v>654.35</x:v>
      </x:c>
      <x:c r="N258" s="115" t="n">
        <x:f>M258-L258</x:f>
        <x:v>654.35</x:v>
      </x:c>
      <x:c r="O258" s="115" t="n">
        <x:v>795.51</x:v>
      </x:c>
      <x:c r="P258" s="119" t="n">
        <x:f>IF(M258=0,"",O258/M258)</x:f>
        <x:v>1.2157255291510658</x:v>
      </x:c>
      <x:c r="Q258" s="124" t="str">
        <x:v>NÃO PREVISTO PELA EQTL</x:v>
      </x:c>
      <x:c r="R258" s="125" t="str">
        <x:v>PRODUÇÃO</x:v>
      </x:c>
      <x:c r="S258" s="125" t="str">
        <x:v>PRODUÇÃO O&amp;M</x:v>
      </x:c>
    </x:row>
    <x:row r="259">
      <x:c r="A259" s="32" t="s">
        <x:v>56</x:v>
      </x:c>
      <x:c r="B259" s="32" t="s">
        <x:v>30</x:v>
      </x:c>
      <x:c r="C259" s="32">
        <x:v>5021000166</x:v>
      </x:c>
      <x:c r="D259" s="38" t="s">
        <x:v>565</x:v>
      </x:c>
      <x:c r="E259" s="38" t="s">
        <x:v>566</x:v>
      </x:c>
      <x:c r="F259" s="39" t="s">
        <x:v>59</x:v>
      </x:c>
      <x:c r="G259" s="108">
        <x:v>0</x:v>
      </x:c>
      <x:c r="H259" s="108">
        <x:v>1332.6285976771171</x:v>
      </x:c>
      <x:c r="I259" s="109">
        <x:f t="shared" si="3"/>
        <x:v>1332.63</x:v>
      </x:c>
      <x:c r="J259" s="110" t="n">
        <x:v>0</x:v>
      </x:c>
      <x:c r="K259" s="110" t="n">
        <x:f>J259-G259</x:f>
        <x:v>0</x:v>
      </x:c>
      <x:c r="L259" s="115" t="n">
        <x:f>G259*I259</x:f>
        <x:v>0</x:v>
      </x:c>
      <x:c r="M259" s="115" t="n">
        <x:f>J259*I259</x:f>
        <x:v>0</x:v>
      </x:c>
      <x:c r="N259" s="115" t="n">
        <x:f>M259-L259</x:f>
        <x:v>0</x:v>
      </x:c>
      <x:c r="O259" s="115" t="n">
        <x:v>0</x:v>
      </x:c>
      <x:c r="P259" s="119" t="str">
        <x:f>IF(M259=0,"",O259/M259)</x:f>
      </x:c>
      <x:c r="Q259" s="124" t="str">
        <x:v>SEM HISTÓRICO EM 2025</x:v>
      </x:c>
      <x:c r="R259" s="125" t="str">
        <x:v>PRODUÇÃO</x:v>
      </x:c>
      <x:c r="S259" s="125" t="str">
        <x:v>PRODUÇÃO O&amp;M</x:v>
      </x:c>
    </x:row>
    <x:row r="260">
      <x:c r="A260" s="32" t="s">
        <x:v>56</x:v>
      </x:c>
      <x:c r="B260" s="32" t="s">
        <x:v>30</x:v>
      </x:c>
      <x:c r="C260" s="32">
        <x:v>5021000167</x:v>
      </x:c>
      <x:c r="D260" s="38" t="s">
        <x:v>567</x:v>
      </x:c>
      <x:c r="E260" s="38" t="s">
        <x:v>568</x:v>
      </x:c>
      <x:c r="F260" s="39" t="s">
        <x:v>59</x:v>
      </x:c>
      <x:c r="G260" s="108">
        <x:v>0</x:v>
      </x:c>
      <x:c r="H260" s="108">
        <x:v>692.99841851980295</x:v>
      </x:c>
      <x:c r="I260" s="109">
        <x:f t="shared" si="3"/>
        <x:v>693</x:v>
      </x:c>
      <x:c r="J260" s="110" t="n">
        <x:v>0</x:v>
      </x:c>
      <x:c r="K260" s="110" t="n">
        <x:f>J260-G260</x:f>
        <x:v>0</x:v>
      </x:c>
      <x:c r="L260" s="115" t="n">
        <x:f>G260*I260</x:f>
        <x:v>0</x:v>
      </x:c>
      <x:c r="M260" s="115" t="n">
        <x:f>J260*I260</x:f>
        <x:v>0</x:v>
      </x:c>
      <x:c r="N260" s="115" t="n">
        <x:f>M260-L260</x:f>
        <x:v>0</x:v>
      </x:c>
      <x:c r="O260" s="115" t="n">
        <x:v>0</x:v>
      </x:c>
      <x:c r="P260" s="119" t="str">
        <x:f>IF(M260=0,"",O260/M260)</x:f>
      </x:c>
      <x:c r="Q260" s="124" t="str">
        <x:v>SEM HISTÓRICO EM 2025</x:v>
      </x:c>
      <x:c r="R260" s="125" t="str">
        <x:v>PRODUÇÃO</x:v>
      </x:c>
      <x:c r="S260" s="125" t="str">
        <x:v>PRODUÇÃO O&amp;M</x:v>
      </x:c>
    </x:row>
    <x:row r="261">
      <x:c r="A261" s="32" t="s">
        <x:v>56</x:v>
      </x:c>
      <x:c r="B261" s="32" t="s">
        <x:v>30</x:v>
      </x:c>
      <x:c r="C261" s="32">
        <x:v>5021000168</x:v>
      </x:c>
      <x:c r="D261" s="38" t="s">
        <x:v>569</x:v>
      </x:c>
      <x:c r="E261" s="38" t="s">
        <x:v>570</x:v>
      </x:c>
      <x:c r="F261" s="39" t="s">
        <x:v>59</x:v>
      </x:c>
      <x:c r="G261" s="108">
        <x:v>9.3383108540535922</x:v>
      </x:c>
      <x:c r="H261" s="108">
        <x:v>1042.1266050882014</x:v>
      </x:c>
      <x:c r="I261" s="109">
        <x:f t="shared" si="3"/>
        <x:v>1042.1300000000001</x:v>
      </x:c>
      <x:c r="J261" s="110" t="n">
        <x:v>0</x:v>
      </x:c>
      <x:c r="K261" s="110" t="n">
        <x:f>J261-G261</x:f>
        <x:v>-9.338310854053592</x:v>
      </x:c>
      <x:c r="L261" s="115" t="n">
        <x:f>G261*I261</x:f>
        <x:v>9731.733890334872</x:v>
      </x:c>
      <x:c r="M261" s="115" t="n">
        <x:f>J261*I261</x:f>
        <x:v>0</x:v>
      </x:c>
      <x:c r="N261" s="115" t="n">
        <x:f>M261-L261</x:f>
        <x:v>-9731.733890334872</x:v>
      </x:c>
      <x:c r="O261" s="115" t="n">
        <x:v>0</x:v>
      </x:c>
      <x:c r="P261" s="119" t="str">
        <x:f>IF(M261=0,"",O261/M261)</x:f>
      </x:c>
      <x:c r="Q261" s="124" t="str">
        <x:v>SEM HISTÓRICO EM 2025</x:v>
      </x:c>
      <x:c r="R261" s="125" t="str">
        <x:v>PRODUÇÃO</x:v>
      </x:c>
      <x:c r="S261" s="125" t="str">
        <x:v>PRODUÇÃO O&amp;M</x:v>
      </x:c>
    </x:row>
    <x:row r="262">
      <x:c r="A262" s="32" t="s">
        <x:v>56</x:v>
      </x:c>
      <x:c r="B262" s="32" t="s">
        <x:v>30</x:v>
      </x:c>
      <x:c r="C262" s="32">
        <x:v>5021000169</x:v>
      </x:c>
      <x:c r="D262" s="38" t="s">
        <x:v>571</x:v>
      </x:c>
      <x:c r="E262" s="38" t="s">
        <x:v>572</x:v>
      </x:c>
      <x:c r="F262" s="39" t="s">
        <x:v>59</x:v>
      </x:c>
      <x:c r="G262" s="108">
        <x:v>0</x:v>
      </x:c>
      <x:c r="H262" s="108">
        <x:v>599.1439286064608</x:v>
      </x:c>
      <x:c r="I262" s="109">
        <x:f t="shared" si="3"/>
        <x:v>599.14</x:v>
      </x:c>
      <x:c r="J262" s="110" t="n">
        <x:v>0</x:v>
      </x:c>
      <x:c r="K262" s="110" t="n">
        <x:f>J262-G262</x:f>
        <x:v>0</x:v>
      </x:c>
      <x:c r="L262" s="115" t="n">
        <x:f>G262*I262</x:f>
        <x:v>0</x:v>
      </x:c>
      <x:c r="M262" s="115" t="n">
        <x:f>J262*I262</x:f>
        <x:v>0</x:v>
      </x:c>
      <x:c r="N262" s="115" t="n">
        <x:f>M262-L262</x:f>
        <x:v>0</x:v>
      </x:c>
      <x:c r="O262" s="115" t="n">
        <x:v>0</x:v>
      </x:c>
      <x:c r="P262" s="119" t="str">
        <x:f>IF(M262=0,"",O262/M262)</x:f>
      </x:c>
      <x:c r="Q262" s="124" t="str">
        <x:v>SEM HISTÓRICO EM 2025</x:v>
      </x:c>
      <x:c r="R262" s="125" t="str">
        <x:v>PRODUÇÃO</x:v>
      </x:c>
      <x:c r="S262" s="125" t="str">
        <x:v>PRODUÇÃO O&amp;M</x:v>
      </x:c>
    </x:row>
    <x:row r="263">
      <x:c r="A263" s="32" t="s">
        <x:v>56</x:v>
      </x:c>
      <x:c r="B263" s="32" t="s">
        <x:v>30</x:v>
      </x:c>
      <x:c r="C263" s="32">
        <x:v>5021000170</x:v>
      </x:c>
      <x:c r="D263" s="38" t="s">
        <x:v>573</x:v>
      </x:c>
      <x:c r="E263" s="38" t="s">
        <x:v>574</x:v>
      </x:c>
      <x:c r="F263" s="39" t="s">
        <x:v>59</x:v>
      </x:c>
      <x:c r="G263" s="108">
        <x:v>0</x:v>
      </x:c>
      <x:c r="H263" s="108">
        <x:v>1669.0062442993053</x:v>
      </x:c>
      <x:c r="I263" s="109" t="n">
        <x:f t="shared" ref="I263:I326" si="4">ROUND(H263*$E$3,2)</x:f>
        <x:v>1669.01</x:v>
      </x:c>
      <x:c r="J263" s="110" t="n">
        <x:v>0</x:v>
      </x:c>
      <x:c r="K263" s="110" t="n">
        <x:f>J263-G263</x:f>
        <x:v>0</x:v>
      </x:c>
      <x:c r="L263" s="115" t="n">
        <x:f>G263*I263</x:f>
        <x:v>0</x:v>
      </x:c>
      <x:c r="M263" s="115" t="n">
        <x:f>J263*I263</x:f>
        <x:v>0</x:v>
      </x:c>
      <x:c r="N263" s="115" t="n">
        <x:f>M263-L263</x:f>
        <x:v>0</x:v>
      </x:c>
      <x:c r="O263" s="115" t="n">
        <x:v>0</x:v>
      </x:c>
      <x:c r="P263" s="119" t="str">
        <x:f>IF(M263=0,"",O263/M263)</x:f>
      </x:c>
      <x:c r="Q263" s="124" t="str">
        <x:v>SEM HISTÓRICO EM 2025</x:v>
      </x:c>
      <x:c r="R263" s="125" t="str">
        <x:v>PRODUÇÃO</x:v>
      </x:c>
      <x:c r="S263" s="125" t="str">
        <x:v>PRODUÇÃO O&amp;M</x:v>
      </x:c>
    </x:row>
    <x:row r="264">
      <x:c r="A264" s="32" t="s">
        <x:v>56</x:v>
      </x:c>
      <x:c r="B264" s="32" t="s">
        <x:v>30</x:v>
      </x:c>
      <x:c r="C264" s="32">
        <x:v>5021000171</x:v>
      </x:c>
      <x:c r="D264" s="38" t="s">
        <x:v>575</x:v>
      </x:c>
      <x:c r="E264" s="38" t="s">
        <x:v>576</x:v>
      </x:c>
      <x:c r="F264" s="39" t="s">
        <x:v>59</x:v>
      </x:c>
      <x:c r="G264" s="108">
        <x:v>0</x:v>
      </x:c>
      <x:c r="H264" s="108">
        <x:v>1047.9103551668948</x:v>
      </x:c>
      <x:c r="I264" s="109">
        <x:f t="shared" si="4"/>
        <x:v>1047.9100000000001</x:v>
      </x:c>
      <x:c r="J264" s="110" t="n">
        <x:v>0</x:v>
      </x:c>
      <x:c r="K264" s="110" t="n">
        <x:f>J264-G264</x:f>
        <x:v>0</x:v>
      </x:c>
      <x:c r="L264" s="115" t="n">
        <x:f>G264*I264</x:f>
        <x:v>0</x:v>
      </x:c>
      <x:c r="M264" s="115" t="n">
        <x:f>J264*I264</x:f>
        <x:v>0</x:v>
      </x:c>
      <x:c r="N264" s="115" t="n">
        <x:f>M264-L264</x:f>
        <x:v>0</x:v>
      </x:c>
      <x:c r="O264" s="115" t="n">
        <x:v>0</x:v>
      </x:c>
      <x:c r="P264" s="119" t="str">
        <x:f>IF(M264=0,"",O264/M264)</x:f>
      </x:c>
      <x:c r="Q264" s="124" t="str">
        <x:v>SEM HISTÓRICO EM 2025</x:v>
      </x:c>
      <x:c r="R264" s="125" t="str">
        <x:v>PRODUÇÃO</x:v>
      </x:c>
      <x:c r="S264" s="125" t="str">
        <x:v>PRODUÇÃO O&amp;M</x:v>
      </x:c>
    </x:row>
    <x:row r="265">
      <x:c r="A265" s="32" t="s">
        <x:v>56</x:v>
      </x:c>
      <x:c r="B265" s="32" t="s">
        <x:v>30</x:v>
      </x:c>
      <x:c r="C265" s="32">
        <x:v>5021000172</x:v>
      </x:c>
      <x:c r="D265" s="38" t="s">
        <x:v>577</x:v>
      </x:c>
      <x:c r="E265" s="38" t="s">
        <x:v>578</x:v>
      </x:c>
      <x:c r="F265" s="39" t="s">
        <x:v>59</x:v>
      </x:c>
      <x:c r="G265" s="108">
        <x:v>5.3333337573718715</x:v>
      </x:c>
      <x:c r="H265" s="108">
        <x:v>719.68253820104724</x:v>
      </x:c>
      <x:c r="I265" s="109">
        <x:f t="shared" si="4"/>
        <x:v>719.68</x:v>
      </x:c>
      <x:c r="J265" s="110" t="n">
        <x:v>0</x:v>
      </x:c>
      <x:c r="K265" s="110" t="n">
        <x:f>J265-G265</x:f>
        <x:v>-5.3333337573718715</x:v>
      </x:c>
      <x:c r="L265" s="115" t="n">
        <x:f>G265*I265</x:f>
        <x:v>3838.293638505388</x:v>
      </x:c>
      <x:c r="M265" s="115" t="n">
        <x:f>J265*I265</x:f>
        <x:v>0</x:v>
      </x:c>
      <x:c r="N265" s="115" t="n">
        <x:f>M265-L265</x:f>
        <x:v>-3838.293638505388</x:v>
      </x:c>
      <x:c r="O265" s="115" t="n">
        <x:v>0</x:v>
      </x:c>
      <x:c r="P265" s="119" t="str">
        <x:f>IF(M265=0,"",O265/M265)</x:f>
      </x:c>
      <x:c r="Q265" s="124" t="str">
        <x:v>SEM HISTÓRICO EM 2025</x:v>
      </x:c>
      <x:c r="R265" s="125" t="str">
        <x:v>PRODUÇÃO</x:v>
      </x:c>
      <x:c r="S265" s="125" t="str">
        <x:v>PRODUÇÃO O&amp;M</x:v>
      </x:c>
    </x:row>
    <x:row r="266">
      <x:c r="A266" s="32" t="s">
        <x:v>56</x:v>
      </x:c>
      <x:c r="B266" s="32" t="s">
        <x:v>30</x:v>
      </x:c>
      <x:c r="C266" s="32">
        <x:v>5021000173</x:v>
      </x:c>
      <x:c r="D266" s="38" t="s">
        <x:v>579</x:v>
      </x:c>
      <x:c r="E266" s="38" t="s">
        <x:v>580</x:v>
      </x:c>
      <x:c r="F266" s="39" t="s">
        <x:v>59</x:v>
      </x:c>
      <x:c r="G266" s="108">
        <x:v>2.666666846280874</x:v>
      </x:c>
      <x:c r="H266" s="108">
        <x:v>549.71915520671769</x:v>
      </x:c>
      <x:c r="I266" s="109">
        <x:f t="shared" si="4"/>
        <x:v>549.72</x:v>
      </x:c>
      <x:c r="J266" s="110" t="n">
        <x:v>0</x:v>
      </x:c>
      <x:c r="K266" s="110" t="n">
        <x:f>J266-G266</x:f>
        <x:v>-2.666666846280874</x:v>
      </x:c>
      <x:c r="L266" s="115" t="n">
        <x:f>G266*I266</x:f>
        <x:v>1465.920098737522</x:v>
      </x:c>
      <x:c r="M266" s="115" t="n">
        <x:f>J266*I266</x:f>
        <x:v>0</x:v>
      </x:c>
      <x:c r="N266" s="115" t="n">
        <x:f>M266-L266</x:f>
        <x:v>-1465.920098737522</x:v>
      </x:c>
      <x:c r="O266" s="115" t="n">
        <x:v>0</x:v>
      </x:c>
      <x:c r="P266" s="119" t="str">
        <x:f>IF(M266=0,"",O266/M266)</x:f>
      </x:c>
      <x:c r="Q266" s="124" t="str">
        <x:v>SEM HISTÓRICO EM 2025</x:v>
      </x:c>
      <x:c r="R266" s="125" t="str">
        <x:v>PRODUÇÃO</x:v>
      </x:c>
      <x:c r="S266" s="125" t="str">
        <x:v>PRODUÇÃO O&amp;M</x:v>
      </x:c>
    </x:row>
    <x:row r="267">
      <x:c r="A267" s="32" t="s">
        <x:v>56</x:v>
      </x:c>
      <x:c r="B267" s="32" t="s">
        <x:v>30</x:v>
      </x:c>
      <x:c r="C267" s="32">
        <x:v>5022000276</x:v>
      </x:c>
      <x:c r="D267" s="38" t="s">
        <x:v>581</x:v>
      </x:c>
      <x:c r="E267" s="38" t="s">
        <x:v>582</x:v>
      </x:c>
      <x:c r="F267" s="39" t="s">
        <x:v>372</x:v>
      </x:c>
      <x:c r="G267" s="108">
        <x:v>59658.870483235289</x:v>
      </x:c>
      <x:c r="H267" s="108">
        <x:v>6.7038921366672897</x:v>
      </x:c>
      <x:c r="I267" s="109">
        <x:f t="shared" si="4"/>
        <x:v>6.7</x:v>
      </x:c>
      <x:c r="J267" s="110" t="n">
        <x:v>84865</x:v>
      </x:c>
      <x:c r="K267" s="110" t="n">
        <x:f>J267-G267</x:f>
        <x:v>25206.12951676471</x:v>
      </x:c>
      <x:c r="L267" s="115" t="n">
        <x:f>G267*I267</x:f>
        <x:v>399714.43223767646</x:v>
      </x:c>
      <x:c r="M267" s="115" t="n">
        <x:f>J267*I267</x:f>
        <x:v>568595.5</x:v>
      </x:c>
      <x:c r="N267" s="115" t="n">
        <x:f>M267-L267</x:f>
        <x:v>168881.06776232354</x:v>
      </x:c>
      <x:c r="O267" s="115" t="n">
        <x:v>796757.44</x:v>
      </x:c>
      <x:c r="P267" s="119" t="n">
        <x:f>IF(M267=0,"",O267/M267)</x:f>
        <x:v>1.4012728556592515</x:v>
      </x:c>
      <x:c r="Q267" s="124" t="str">
        <x:v>VOLUME SETUP MAIOR</x:v>
      </x:c>
      <x:c r="R267" s="125" t="str">
        <x:v>PRODUÇÃO</x:v>
      </x:c>
      <x:c r="S267" s="125" t="str">
        <x:v>PRODUÇÃO O&amp;M</x:v>
      </x:c>
    </x:row>
    <x:row r="268">
      <x:c r="A268" s="32" t="s">
        <x:v>56</x:v>
      </x:c>
      <x:c r="B268" s="32" t="s">
        <x:v>30</x:v>
      </x:c>
      <x:c r="C268" s="32">
        <x:v>5022000277</x:v>
      </x:c>
      <x:c r="D268" s="38" t="s">
        <x:v>583</x:v>
      </x:c>
      <x:c r="E268" s="38" t="s">
        <x:v>584</x:v>
      </x:c>
      <x:c r="F268" s="39" t="s">
        <x:v>372</x:v>
      </x:c>
      <x:c r="G268" s="108">
        <x:v>576</x:v>
      </x:c>
      <x:c r="H268" s="108">
        <x:v>4.0749148281703125</x:v>
      </x:c>
      <x:c r="I268" s="109">
        <x:f t="shared" si="4"/>
        <x:v>4.07</x:v>
      </x:c>
      <x:c r="J268" s="110" t="n">
        <x:v>4079</x:v>
      </x:c>
      <x:c r="K268" s="110" t="n">
        <x:f>J268-G268</x:f>
        <x:v>3503</x:v>
      </x:c>
      <x:c r="L268" s="115" t="n">
        <x:f>G268*I268</x:f>
        <x:v>2344.32</x:v>
      </x:c>
      <x:c r="M268" s="115" t="n">
        <x:f>J268*I268</x:f>
        <x:v>16601.530000000002</x:v>
      </x:c>
      <x:c r="N268" s="115" t="n">
        <x:f>M268-L268</x:f>
        <x:v>14257.210000000003</x:v>
      </x:c>
      <x:c r="O268" s="115" t="n">
        <x:v>13707.25</x:v>
      </x:c>
      <x:c r="P268" s="119" t="n">
        <x:f>IF(M268=0,"",O268/M268)</x:f>
        <x:v>0.8256618516486129</x:v>
      </x:c>
      <x:c r="Q268" s="124" t="str">
        <x:v>VOLUME SETUP MAIOR</x:v>
      </x:c>
      <x:c r="R268" s="125" t="str">
        <x:v>PRODUÇÃO</x:v>
      </x:c>
      <x:c r="S268" s="125" t="str">
        <x:v>PRODUÇÃO O&amp;M</x:v>
      </x:c>
    </x:row>
    <x:row r="269">
      <x:c r="A269" s="32" t="s">
        <x:v>56</x:v>
      </x:c>
      <x:c r="B269" s="32" t="s">
        <x:v>30</x:v>
      </x:c>
      <x:c r="C269" s="32">
        <x:v>5022000278</x:v>
      </x:c>
      <x:c r="D269" s="38" t="s">
        <x:v>585</x:v>
      </x:c>
      <x:c r="E269" s="38" t="s">
        <x:v>586</x:v>
      </x:c>
      <x:c r="F269" s="39" t="s">
        <x:v>372</x:v>
      </x:c>
      <x:c r="G269" s="108">
        <x:v>62570.668688717109</x:v>
      </x:c>
      <x:c r="H269" s="108">
        <x:v>9.464318310589114</x:v>
      </x:c>
      <x:c r="I269" s="109">
        <x:f t="shared" si="4"/>
        <x:v>9.4600000000000009</x:v>
      </x:c>
      <x:c r="J269" s="110" t="n">
        <x:v>117276</x:v>
      </x:c>
      <x:c r="K269" s="110" t="n">
        <x:f>J269-G269</x:f>
        <x:v>54705.33131128289</x:v>
      </x:c>
      <x:c r="L269" s="115" t="n">
        <x:f>G269*I269</x:f>
        <x:v>591918.5257952639</x:v>
      </x:c>
      <x:c r="M269" s="115" t="n">
        <x:f>J269*I269</x:f>
        <x:v>1109430.9600000002</x:v>
      </x:c>
      <x:c r="N269" s="115" t="n">
        <x:f>M269-L269</x:f>
        <x:v>517512.43420473626</x:v>
      </x:c>
      <x:c r="O269" s="115" t="n">
        <x:v>1337446.38</x:v>
      </x:c>
      <x:c r="P269" s="119" t="n">
        <x:f>IF(M269=0,"",O269/M269)</x:f>
        <x:v>1.2055246592361184</x:v>
      </x:c>
      <x:c r="Q269" s="124" t="str">
        <x:v>VOLUME SETUP MAIOR</x:v>
      </x:c>
      <x:c r="R269" s="125" t="str">
        <x:v>PRODUÇÃO</x:v>
      </x:c>
      <x:c r="S269" s="125" t="str">
        <x:v>PRODUÇÃO O&amp;M</x:v>
      </x:c>
    </x:row>
    <x:row r="270">
      <x:c r="A270" s="32" t="s">
        <x:v>56</x:v>
      </x:c>
      <x:c r="B270" s="32" t="s">
        <x:v>30</x:v>
      </x:c>
      <x:c r="C270" s="32">
        <x:v>5022000279</x:v>
      </x:c>
      <x:c r="D270" s="38" t="s">
        <x:v>587</x:v>
      </x:c>
      <x:c r="E270" s="38" t="s">
        <x:v>588</x:v>
      </x:c>
      <x:c r="F270" s="39" t="s">
        <x:v>372</x:v>
      </x:c>
      <x:c r="G270" s="108">
        <x:v>233.33333333333331</x:v>
      </x:c>
      <x:c r="H270" s="108">
        <x:v>5.5208523478436495</x:v>
      </x:c>
      <x:c r="I270" s="109">
        <x:f t="shared" si="4"/>
        <x:v>5.52</x:v>
      </x:c>
      <x:c r="J270" s="110" t="n">
        <x:v>2379</x:v>
      </x:c>
      <x:c r="K270" s="110" t="n">
        <x:f>J270-G270</x:f>
        <x:v>2145.6666666666665</x:v>
      </x:c>
      <x:c r="L270" s="115" t="n">
        <x:f>G270*I270</x:f>
        <x:v>1287.9999999999998</x:v>
      </x:c>
      <x:c r="M270" s="115" t="n">
        <x:f>J270*I270</x:f>
        <x:v>13132.079999999998</x:v>
      </x:c>
      <x:c r="N270" s="115" t="n">
        <x:f>M270-L270</x:f>
        <x:v>11844.079999999998</x:v>
      </x:c>
      <x:c r="O270" s="115" t="n">
        <x:v>10108.17</x:v>
      </x:c>
      <x:c r="P270" s="119" t="n">
        <x:f>IF(M270=0,"",O270/M270)</x:f>
        <x:v>0.7697310707823894</x:v>
      </x:c>
      <x:c r="Q270" s="124" t="str">
        <x:v>VOLUME SETUP MAIOR</x:v>
      </x:c>
      <x:c r="R270" s="125" t="str">
        <x:v>PRODUÇÃO</x:v>
      </x:c>
      <x:c r="S270" s="125" t="str">
        <x:v>PRODUÇÃO O&amp;M</x:v>
      </x:c>
    </x:row>
    <x:row r="271">
      <x:c r="A271" s="32" t="s">
        <x:v>56</x:v>
      </x:c>
      <x:c r="B271" s="32" t="s">
        <x:v>30</x:v>
      </x:c>
      <x:c r="C271" s="32">
        <x:v>5022000280</x:v>
      </x:c>
      <x:c r="D271" s="38" t="s">
        <x:v>589</x:v>
      </x:c>
      <x:c r="E271" s="38" t="s">
        <x:v>590</x:v>
      </x:c>
      <x:c r="F271" s="39" t="s">
        <x:v>372</x:v>
      </x:c>
      <x:c r="G271" s="108">
        <x:v>122230</x:v>
      </x:c>
      <x:c r="H271" s="108">
        <x:v>6.5724432712424408</x:v>
      </x:c>
      <x:c r="I271" s="109">
        <x:f t="shared" si="4"/>
        <x:v>6.57</x:v>
      </x:c>
      <x:c r="J271" s="110" t="n">
        <x:v>0.093</x:v>
      </x:c>
      <x:c r="K271" s="110" t="n">
        <x:f>J271-G271</x:f>
        <x:v>-122229.907</x:v>
      </x:c>
      <x:c r="L271" s="115" t="n">
        <x:f>G271*I271</x:f>
        <x:v>803051.1</x:v>
      </x:c>
      <x:c r="M271" s="115" t="n">
        <x:f>J271*I271</x:f>
        <x:v>0.61101</x:v>
      </x:c>
      <x:c r="N271" s="115" t="n">
        <x:f>M271-L271</x:f>
        <x:v>-803050.48899</x:v>
      </x:c>
      <x:c r="O271" s="115" t="n">
        <x:v>679.92</x:v>
      </x:c>
      <x:c r="P271" s="119" t="n">
        <x:f>IF(M271=0,"",O271/M271)</x:f>
        <x:v>1112.7804782245787</x:v>
      </x:c>
      <x:c r="Q271" s="124" t="str">
        <x:v>VOLUME EQTL MAIOR</x:v>
      </x:c>
      <x:c r="R271" s="125" t="str">
        <x:v>PRODUÇÃO</x:v>
      </x:c>
      <x:c r="S271" s="125" t="str">
        <x:v>PRODUÇÃO O&amp;M</x:v>
      </x:c>
    </x:row>
    <x:row r="272">
      <x:c r="A272" s="32" t="s">
        <x:v>56</x:v>
      </x:c>
      <x:c r="B272" s="32" t="s">
        <x:v>30</x:v>
      </x:c>
      <x:c r="C272" s="32">
        <x:v>5022000281</x:v>
      </x:c>
      <x:c r="D272" s="38" t="s">
        <x:v>591</x:v>
      </x:c>
      <x:c r="E272" s="38" t="s">
        <x:v>592</x:v>
      </x:c>
      <x:c r="F272" s="39" t="s">
        <x:v>372</x:v>
      </x:c>
      <x:c r="G272" s="108">
        <x:v>809</x:v>
      </x:c>
      <x:c r="H272" s="108">
        <x:v>1.5773863850981855</x:v>
      </x:c>
      <x:c r="I272" s="109">
        <x:f t="shared" si="4"/>
        <x:v>1.58</x:v>
      </x:c>
      <x:c r="J272" s="110" t="n">
        <x:v>1.942</x:v>
      </x:c>
      <x:c r="K272" s="110" t="n">
        <x:f>J272-G272</x:f>
        <x:v>-807.058</x:v>
      </x:c>
      <x:c r="L272" s="115" t="n">
        <x:f>G272*I272</x:f>
        <x:v>1278.22</x:v>
      </x:c>
      <x:c r="M272" s="115" t="n">
        <x:f>J272*I272</x:f>
        <x:v>3.06836</x:v>
      </x:c>
      <x:c r="N272" s="115" t="n">
        <x:f>M272-L272</x:f>
        <x:v>-1275.15164</x:v>
      </x:c>
      <x:c r="O272" s="115" t="n">
        <x:v>7383.27</x:v>
      </x:c>
      <x:c r="P272" s="119" t="n">
        <x:f>IF(M272=0,"",O272/M272)</x:f>
        <x:v>2406.2593698262262</x:v>
      </x:c>
      <x:c r="Q272" s="124" t="str">
        <x:v>VOLUME EQTL MAIOR</x:v>
      </x:c>
      <x:c r="R272" s="125" t="str">
        <x:v>PRODUÇÃO</x:v>
      </x:c>
      <x:c r="S272" s="125" t="str">
        <x:v>PRODUÇÃO O&amp;M</x:v>
      </x:c>
    </x:row>
    <x:row r="273">
      <x:c r="A273" s="32" t="s">
        <x:v>56</x:v>
      </x:c>
      <x:c r="B273" s="32" t="s">
        <x:v>30</x:v>
      </x:c>
      <x:c r="C273" s="32">
        <x:v>5022000282</x:v>
      </x:c>
      <x:c r="D273" s="38" t="s">
        <x:v>593</x:v>
      </x:c>
      <x:c r="E273" s="38" t="s">
        <x:v>594</x:v>
      </x:c>
      <x:c r="F273" s="39" t="s">
        <x:v>74</x:v>
      </x:c>
      <x:c r="G273" s="108">
        <x:v>498.6156202519881</x:v>
      </x:c>
      <x:c r="H273" s="108">
        <x:v>307.8532428249959</x:v>
      </x:c>
      <x:c r="I273" s="109">
        <x:f t="shared" si="4"/>
        <x:v>307.85000000000002</x:v>
      </x:c>
      <x:c r="J273" s="110" t="n">
        <x:v>3.358</x:v>
      </x:c>
      <x:c r="K273" s="110" t="n">
        <x:f>J273-G273</x:f>
        <x:v>-495.2576202519881</x:v>
      </x:c>
      <x:c r="L273" s="115" t="n">
        <x:f>G273*I273</x:f>
        <x:v>153498.81869457455</x:v>
      </x:c>
      <x:c r="M273" s="115" t="n">
        <x:f>J273*I273</x:f>
        <x:v>1033.7603000000001</x:v>
      </x:c>
      <x:c r="N273" s="115" t="n">
        <x:f>M273-L273</x:f>
        <x:v>-152465.05839457456</x:v>
      </x:c>
      <x:c r="O273" s="115" t="n">
        <x:v>11949.68</x:v>
      </x:c>
      <x:c r="P273" s="119" t="n">
        <x:f>IF(M273=0,"",O273/M273)</x:f>
        <x:v>11.559430169643774</x:v>
      </x:c>
      <x:c r="Q273" s="124" t="str">
        <x:v>VOLUME EQTL MAIOR</x:v>
      </x:c>
      <x:c r="R273" s="125" t="str">
        <x:v>PRODUÇÃO</x:v>
      </x:c>
      <x:c r="S273" s="125" t="str">
        <x:v>PRODUÇÃO O&amp;M</x:v>
      </x:c>
    </x:row>
    <x:row r="274">
      <x:c r="A274" s="32" t="s">
        <x:v>56</x:v>
      </x:c>
      <x:c r="B274" s="32" t="s">
        <x:v>30</x:v>
      </x:c>
      <x:c r="C274" s="32">
        <x:v>5022000283</x:v>
      </x:c>
      <x:c r="D274" s="38" t="s">
        <x:v>595</x:v>
      </x:c>
      <x:c r="E274" s="38" t="s">
        <x:v>596</x:v>
      </x:c>
      <x:c r="F274" s="39" t="s">
        <x:v>74</x:v>
      </x:c>
      <x:c r="G274" s="108">
        <x:v>30.681036233370062</x:v>
      </x:c>
      <x:c r="H274" s="108">
        <x:v>307.8532428249959</x:v>
      </x:c>
      <x:c r="I274" s="109">
        <x:f t="shared" si="4"/>
        <x:v>307.85000000000002</x:v>
      </x:c>
      <x:c r="J274" s="110" t="n">
        <x:v>23.727</x:v>
      </x:c>
      <x:c r="K274" s="110" t="n">
        <x:f>J274-G274</x:f>
        <x:v>-6.954036233370061</x:v>
      </x:c>
      <x:c r="L274" s="115" t="n">
        <x:f>G274*I274</x:f>
        <x:v>9445.157004442974</x:v>
      </x:c>
      <x:c r="M274" s="115" t="n">
        <x:f>J274*I274</x:f>
        <x:v>7304.35695</x:v>
      </x:c>
      <x:c r="N274" s="115" t="n">
        <x:f>M274-L274</x:f>
        <x:v>-2140.8000544429733</x:v>
      </x:c>
      <x:c r="O274" s="115" t="n">
        <x:v>114411.14</x:v>
      </x:c>
      <x:c r="P274" s="119" t="n">
        <x:f>IF(M274=0,"",O274/M274)</x:f>
        <x:v>15.663410315674673</x:v>
      </x:c>
      <x:c r="Q274" s="124" t="str">
        <x:v>VOLUME EQTL MAIOR</x:v>
      </x:c>
      <x:c r="R274" s="125" t="str">
        <x:v>PRODUÇÃO</x:v>
      </x:c>
      <x:c r="S274" s="125" t="str">
        <x:v>PRODUÇÃO O&amp;M</x:v>
      </x:c>
    </x:row>
    <x:row r="275">
      <x:c r="A275" s="32" t="s">
        <x:v>56</x:v>
      </x:c>
      <x:c r="B275" s="32" t="s">
        <x:v>30</x:v>
      </x:c>
      <x:c r="C275" s="32">
        <x:v>5025300400</x:v>
      </x:c>
      <x:c r="D275" s="38" t="s">
        <x:v>597</x:v>
      </x:c>
      <x:c r="E275" s="38" t="s">
        <x:v>598</x:v>
      </x:c>
      <x:c r="F275" s="39" t="s">
        <x:v>59</x:v>
      </x:c>
      <x:c r="G275" s="108">
        <x:v>6291.5724251337197</x:v>
      </x:c>
      <x:c r="H275" s="108">
        <x:v>276.04261739218248</x:v>
      </x:c>
      <x:c r="I275" s="109">
        <x:f t="shared" si="4"/>
        <x:v>276.04000000000002</x:v>
      </x:c>
      <x:c r="J275" s="110" t="n">
        <x:v>0</x:v>
      </x:c>
      <x:c r="K275" s="110" t="n">
        <x:f>J275-G275</x:f>
        <x:v>-6291.57242513372</x:v>
      </x:c>
      <x:c r="L275" s="115" t="n">
        <x:f>G275*I275</x:f>
        <x:v>1736725.6522339121</x:v>
      </x:c>
      <x:c r="M275" s="115" t="n">
        <x:f>J275*I275</x:f>
        <x:v>0</x:v>
      </x:c>
      <x:c r="N275" s="115" t="n">
        <x:f>M275-L275</x:f>
        <x:v>-1736725.6522339121</x:v>
      </x:c>
      <x:c r="O275" s="115" t="n">
        <x:v>0</x:v>
      </x:c>
      <x:c r="P275" s="119" t="str">
        <x:f>IF(M275=0,"",O275/M275)</x:f>
      </x:c>
      <x:c r="Q275" s="124" t="str">
        <x:v>SEM HISTÓRICO EM 2025</x:v>
      </x:c>
      <x:c r="R275" s="125" t="str">
        <x:v>PRODUÇÃO</x:v>
      </x:c>
      <x:c r="S275" s="125" t="str">
        <x:v>PRODUÇÃO O&amp;M</x:v>
      </x:c>
    </x:row>
    <x:row r="276">
      <x:c r="A276" s="32" t="s">
        <x:v>56</x:v>
      </x:c>
      <x:c r="B276" s="32" t="s">
        <x:v>30</x:v>
      </x:c>
      <x:c r="C276" s="32">
        <x:v>5025300399</x:v>
      </x:c>
      <x:c r="D276" s="38" t="s">
        <x:v>599</x:v>
      </x:c>
      <x:c r="E276" s="38" t="s">
        <x:v>600</x:v>
      </x:c>
      <x:c r="F276" s="39" t="s">
        <x:v>59</x:v>
      </x:c>
      <x:c r="G276" s="108">
        <x:v>161.33333333333334</x:v>
      </x:c>
      <x:c r="H276" s="108">
        <x:v>157.73863850981857</x:v>
      </x:c>
      <x:c r="I276" s="109">
        <x:f t="shared" si="4"/>
        <x:v>157.74</x:v>
      </x:c>
      <x:c r="J276" s="110" t="n">
        <x:v>0</x:v>
      </x:c>
      <x:c r="K276" s="110" t="n">
        <x:f>J276-G276</x:f>
        <x:v>-161.33333333333334</x:v>
      </x:c>
      <x:c r="L276" s="115" t="n">
        <x:f>G276*I276</x:f>
        <x:v>25448.72</x:v>
      </x:c>
      <x:c r="M276" s="115" t="n">
        <x:f>J276*I276</x:f>
        <x:v>0</x:v>
      </x:c>
      <x:c r="N276" s="115" t="n">
        <x:f>M276-L276</x:f>
        <x:v>-25448.72</x:v>
      </x:c>
      <x:c r="O276" s="115" t="n">
        <x:v>0</x:v>
      </x:c>
      <x:c r="P276" s="119" t="str">
        <x:f>IF(M276=0,"",O276/M276)</x:f>
      </x:c>
      <x:c r="Q276" s="124" t="str">
        <x:v>SEM HISTÓRICO EM 2025</x:v>
      </x:c>
      <x:c r="R276" s="125" t="str">
        <x:v>PRODUÇÃO</x:v>
      </x:c>
      <x:c r="S276" s="125" t="str">
        <x:v>PRODUÇÃO O&amp;M</x:v>
      </x:c>
    </x:row>
    <x:row r="277">
      <x:c r="A277" s="32" t="s">
        <x:v>56</x:v>
      </x:c>
      <x:c r="B277" s="32" t="s">
        <x:v>30</x:v>
      </x:c>
      <x:c r="C277" s="32">
        <x:v>5022000286</x:v>
      </x:c>
      <x:c r="D277" s="38" t="s">
        <x:v>601</x:v>
      </x:c>
      <x:c r="E277" s="38" t="s">
        <x:v>602</x:v>
      </x:c>
      <x:c r="F277" s="39" t="s">
        <x:v>74</x:v>
      </x:c>
      <x:c r="G277" s="108">
        <x:v>346.66666666666669</x:v>
      </x:c>
      <x:c r="H277" s="108">
        <x:v>466.38057452736359</x:v>
      </x:c>
      <x:c r="I277" s="109">
        <x:f t="shared" si="4"/>
        <x:v>466.38</x:v>
      </x:c>
      <x:c r="J277" s="110" t="n">
        <x:v>542</x:v>
      </x:c>
      <x:c r="K277" s="110" t="n">
        <x:f>J277-G277</x:f>
        <x:v>195.33333333333331</x:v>
      </x:c>
      <x:c r="L277" s="115" t="n">
        <x:f>G277*I277</x:f>
        <x:v>161678.4</x:v>
      </x:c>
      <x:c r="M277" s="115" t="n">
        <x:f>J277*I277</x:f>
        <x:v>252777.96</x:v>
      </x:c>
      <x:c r="N277" s="115" t="n">
        <x:f>M277-L277</x:f>
        <x:v>91099.56</x:v>
      </x:c>
      <x:c r="O277" s="115" t="n">
        <x:v>59441.31</x:v>
      </x:c>
      <x:c r="P277" s="119" t="n">
        <x:f>IF(M277=0,"",O277/M277)</x:f>
        <x:v>0.23515226564847663</x:v>
      </x:c>
      <x:c r="Q277" s="124" t="str">
        <x:v>VOLUME SETUP MAIOR</x:v>
      </x:c>
      <x:c r="R277" s="125" t="str">
        <x:v>PRODUÇÃO</x:v>
      </x:c>
      <x:c r="S277" s="125" t="str">
        <x:v>PRODUÇÃO O&amp;M</x:v>
      </x:c>
    </x:row>
    <x:row r="278">
      <x:c r="A278" s="32" t="s">
        <x:v>56</x:v>
      </x:c>
      <x:c r="B278" s="32" t="s">
        <x:v>30</x:v>
      </x:c>
      <x:c r="C278" s="32">
        <x:v>5020000114</x:v>
      </x:c>
      <x:c r="D278" s="38" t="s">
        <x:v>603</x:v>
      </x:c>
      <x:c r="E278" s="38" t="s">
        <x:v>604</x:v>
      </x:c>
      <x:c r="F278" s="39" t="s">
        <x:v>74</x:v>
      </x:c>
      <x:c r="G278" s="108">
        <x:v>0</x:v>
      </x:c>
      <x:c r="H278" s="108">
        <x:v>808.54197122824496</x:v>
      </x:c>
      <x:c r="I278" s="109">
        <x:f t="shared" si="4"/>
        <x:v>808.54</x:v>
      </x:c>
      <x:c r="J278" s="110" t="n">
        <x:v>0</x:v>
      </x:c>
      <x:c r="K278" s="110" t="n">
        <x:f>J278-G278</x:f>
        <x:v>0</x:v>
      </x:c>
      <x:c r="L278" s="115" t="n">
        <x:f>G278*I278</x:f>
        <x:v>0</x:v>
      </x:c>
      <x:c r="M278" s="115" t="n">
        <x:f>J278*I278</x:f>
        <x:v>0</x:v>
      </x:c>
      <x:c r="N278" s="115" t="n">
        <x:f>M278-L278</x:f>
        <x:v>0</x:v>
      </x:c>
      <x:c r="O278" s="115" t="n">
        <x:v>0</x:v>
      </x:c>
      <x:c r="P278" s="119" t="str">
        <x:f>IF(M278=0,"",O278/M278)</x:f>
      </x:c>
      <x:c r="Q278" s="124" t="str">
        <x:v>SEM HISTÓRICO EM 2025</x:v>
      </x:c>
      <x:c r="R278" s="125" t="str">
        <x:v>PRODUÇÃO</x:v>
      </x:c>
      <x:c r="S278" s="125" t="str">
        <x:v>PRODUÇÃO O&amp;M</x:v>
      </x:c>
    </x:row>
    <x:row r="279">
      <x:c r="A279" s="32" t="s">
        <x:v>56</x:v>
      </x:c>
      <x:c r="B279" s="32" t="s">
        <x:v>30</x:v>
      </x:c>
      <x:c r="C279" s="32">
        <x:v>5020000115</x:v>
      </x:c>
      <x:c r="D279" s="38" t="s">
        <x:v>605</x:v>
      </x:c>
      <x:c r="E279" s="38" t="s">
        <x:v>606</x:v>
      </x:c>
      <x:c r="F279" s="39" t="s">
        <x:v>74</x:v>
      </x:c>
      <x:c r="G279" s="108">
        <x:v>0</x:v>
      </x:c>
      <x:c r="H279" s="108">
        <x:v>972.06435981675702</x:v>
      </x:c>
      <x:c r="I279" s="109">
        <x:f t="shared" si="4"/>
        <x:v>972.06</x:v>
      </x:c>
      <x:c r="J279" s="110" t="n">
        <x:v>0</x:v>
      </x:c>
      <x:c r="K279" s="110" t="n">
        <x:f>J279-G279</x:f>
        <x:v>0</x:v>
      </x:c>
      <x:c r="L279" s="115" t="n">
        <x:f>G279*I279</x:f>
        <x:v>0</x:v>
      </x:c>
      <x:c r="M279" s="115" t="n">
        <x:f>J279*I279</x:f>
        <x:v>0</x:v>
      </x:c>
      <x:c r="N279" s="115" t="n">
        <x:f>M279-L279</x:f>
        <x:v>0</x:v>
      </x:c>
      <x:c r="O279" s="115" t="n">
        <x:v>0</x:v>
      </x:c>
      <x:c r="P279" s="119" t="str">
        <x:f>IF(M279=0,"",O279/M279)</x:f>
      </x:c>
      <x:c r="Q279" s="124" t="str">
        <x:v>SEM HISTÓRICO EM 2025</x:v>
      </x:c>
      <x:c r="R279" s="125" t="str">
        <x:v>PRODUÇÃO</x:v>
      </x:c>
      <x:c r="S279" s="125" t="str">
        <x:v>PRODUÇÃO O&amp;M</x:v>
      </x:c>
    </x:row>
    <x:row r="280">
      <x:c r="A280" s="32" t="s">
        <x:v>56</x:v>
      </x:c>
      <x:c r="B280" s="32" t="s">
        <x:v>30</x:v>
      </x:c>
      <x:c r="C280" s="32">
        <x:v>5020000116</x:v>
      </x:c>
      <x:c r="D280" s="38" t="s">
        <x:v>607</x:v>
      </x:c>
      <x:c r="E280" s="38" t="s">
        <x:v>608</x:v>
      </x:c>
      <x:c r="F280" s="39" t="s">
        <x:v>74</x:v>
      </x:c>
      <x:c r="G280" s="108">
        <x:v>0</x:v>
      </x:c>
      <x:c r="H280" s="108">
        <x:v>972.06435981675702</x:v>
      </x:c>
      <x:c r="I280" s="109">
        <x:f t="shared" si="4"/>
        <x:v>972.06</x:v>
      </x:c>
      <x:c r="J280" s="110" t="n">
        <x:v>0</x:v>
      </x:c>
      <x:c r="K280" s="110" t="n">
        <x:f>J280-G280</x:f>
        <x:v>0</x:v>
      </x:c>
      <x:c r="L280" s="115" t="n">
        <x:f>G280*I280</x:f>
        <x:v>0</x:v>
      </x:c>
      <x:c r="M280" s="115" t="n">
        <x:f>J280*I280</x:f>
        <x:v>0</x:v>
      </x:c>
      <x:c r="N280" s="115" t="n">
        <x:f>M280-L280</x:f>
        <x:v>0</x:v>
      </x:c>
      <x:c r="O280" s="115" t="n">
        <x:v>0</x:v>
      </x:c>
      <x:c r="P280" s="119" t="str">
        <x:f>IF(M280=0,"",O280/M280)</x:f>
      </x:c>
      <x:c r="Q280" s="124" t="str">
        <x:v>SEM HISTÓRICO EM 2025</x:v>
      </x:c>
      <x:c r="R280" s="125" t="str">
        <x:v>PRODUÇÃO</x:v>
      </x:c>
      <x:c r="S280" s="125" t="str">
        <x:v>PRODUÇÃO O&amp;M</x:v>
      </x:c>
    </x:row>
    <x:row r="281">
      <x:c r="A281" s="32" t="s">
        <x:v>56</x:v>
      </x:c>
      <x:c r="B281" s="32" t="s">
        <x:v>30</x:v>
      </x:c>
      <x:c r="C281" s="32">
        <x:v>5020000117</x:v>
      </x:c>
      <x:c r="D281" s="38" t="s">
        <x:v>609</x:v>
      </x:c>
      <x:c r="E281" s="38" t="s">
        <x:v>610</x:v>
      </x:c>
      <x:c r="F281" s="39" t="s">
        <x:v>59</x:v>
      </x:c>
      <x:c r="G281" s="108">
        <x:v>0</x:v>
      </x:c>
      <x:c r="H281" s="108">
        <x:v>2816.8177371890852</x:v>
      </x:c>
      <x:c r="I281" s="109">
        <x:f t="shared" si="4"/>
        <x:v>2816.82</x:v>
      </x:c>
      <x:c r="J281" s="110" t="n">
        <x:v>0</x:v>
      </x:c>
      <x:c r="K281" s="110" t="n">
        <x:f>J281-G281</x:f>
        <x:v>0</x:v>
      </x:c>
      <x:c r="L281" s="115" t="n">
        <x:f>G281*I281</x:f>
        <x:v>0</x:v>
      </x:c>
      <x:c r="M281" s="115" t="n">
        <x:f>J281*I281</x:f>
        <x:v>0</x:v>
      </x:c>
      <x:c r="N281" s="115" t="n">
        <x:f>M281-L281</x:f>
        <x:v>0</x:v>
      </x:c>
      <x:c r="O281" s="115" t="n">
        <x:v>0</x:v>
      </x:c>
      <x:c r="P281" s="119" t="str">
        <x:f>IF(M281=0,"",O281/M281)</x:f>
      </x:c>
      <x:c r="Q281" s="124" t="str">
        <x:v>SEM HISTÓRICO EM 2025</x:v>
      </x:c>
      <x:c r="R281" s="125" t="str">
        <x:v>PRODUÇÃO</x:v>
      </x:c>
      <x:c r="S281" s="125" t="str">
        <x:v>PRODUÇÃO O&amp;M</x:v>
      </x:c>
    </x:row>
    <x:row r="282">
      <x:c r="A282" s="32" t="s">
        <x:v>56</x:v>
      </x:c>
      <x:c r="B282" s="32" t="s">
        <x:v>30</x:v>
      </x:c>
      <x:c r="C282" s="32">
        <x:v>5024000077</x:v>
      </x:c>
      <x:c r="D282" s="38" t="s">
        <x:v>611</x:v>
      </x:c>
      <x:c r="E282" s="38" t="s">
        <x:v>612</x:v>
      </x:c>
      <x:c r="F282" s="39" t="s">
        <x:v>74</x:v>
      </x:c>
      <x:c r="G282" s="108">
        <x:v>0</x:v>
      </x:c>
      <x:c r="H282" s="108">
        <x:v>1099.4383104134354</x:v>
      </x:c>
      <x:c r="I282" s="109">
        <x:f t="shared" si="4"/>
        <x:v>1099.44</x:v>
      </x:c>
      <x:c r="J282" s="110" t="n">
        <x:v>0</x:v>
      </x:c>
      <x:c r="K282" s="110" t="n">
        <x:f>J282-G282</x:f>
        <x:v>0</x:v>
      </x:c>
      <x:c r="L282" s="115" t="n">
        <x:f>G282*I282</x:f>
        <x:v>0</x:v>
      </x:c>
      <x:c r="M282" s="115" t="n">
        <x:f>J282*I282</x:f>
        <x:v>0</x:v>
      </x:c>
      <x:c r="N282" s="115" t="n">
        <x:f>M282-L282</x:f>
        <x:v>0</x:v>
      </x:c>
      <x:c r="O282" s="115" t="n">
        <x:v>0</x:v>
      </x:c>
      <x:c r="P282" s="119" t="str">
        <x:f>IF(M282=0,"",O282/M282)</x:f>
      </x:c>
      <x:c r="Q282" s="124" t="str">
        <x:v>SEM HISTÓRICO EM 2025</x:v>
      </x:c>
      <x:c r="R282" s="125" t="str">
        <x:v>PRODUÇÃO</x:v>
      </x:c>
      <x:c r="S282" s="125" t="str">
        <x:v>PRODUÇÃO O&amp;M</x:v>
      </x:c>
    </x:row>
    <x:row r="283">
      <x:c r="A283" s="32" t="s">
        <x:v>56</x:v>
      </x:c>
      <x:c r="B283" s="32" t="s">
        <x:v>30</x:v>
      </x:c>
      <x:c r="C283" s="32">
        <x:v>5024000078</x:v>
      </x:c>
      <x:c r="D283" s="38" t="s">
        <x:v>613</x:v>
      </x:c>
      <x:c r="E283" s="38" t="s">
        <x:v>614</x:v>
      </x:c>
      <x:c r="F283" s="39" t="s">
        <x:v>74</x:v>
      </x:c>
      <x:c r="G283" s="108">
        <x:v>0</x:v>
      </x:c>
      <x:c r="H283" s="108">
        <x:v>879.26146082681373</x:v>
      </x:c>
      <x:c r="I283" s="109">
        <x:f t="shared" si="4"/>
        <x:v>879.26</x:v>
      </x:c>
      <x:c r="J283" s="110" t="n">
        <x:v>0</x:v>
      </x:c>
      <x:c r="K283" s="110" t="n">
        <x:f>J283-G283</x:f>
        <x:v>0</x:v>
      </x:c>
      <x:c r="L283" s="115" t="n">
        <x:f>G283*I283</x:f>
        <x:v>0</x:v>
      </x:c>
      <x:c r="M283" s="115" t="n">
        <x:f>J283*I283</x:f>
        <x:v>0</x:v>
      </x:c>
      <x:c r="N283" s="115" t="n">
        <x:f>M283-L283</x:f>
        <x:v>0</x:v>
      </x:c>
      <x:c r="O283" s="115" t="n">
        <x:v>0</x:v>
      </x:c>
      <x:c r="P283" s="119" t="str">
        <x:f>IF(M283=0,"",O283/M283)</x:f>
      </x:c>
      <x:c r="Q283" s="124" t="str">
        <x:v>SEM HISTÓRICO EM 2025</x:v>
      </x:c>
      <x:c r="R283" s="125" t="str">
        <x:v>PRODUÇÃO</x:v>
      </x:c>
      <x:c r="S283" s="125" t="str">
        <x:v>PRODUÇÃO O&amp;M</x:v>
      </x:c>
    </x:row>
    <x:row r="284">
      <x:c r="A284" s="32" t="s">
        <x:v>56</x:v>
      </x:c>
      <x:c r="B284" s="32" t="s">
        <x:v>30</x:v>
      </x:c>
      <x:c r="C284" s="32">
        <x:v>5024000062</x:v>
      </x:c>
      <x:c r="D284" s="38" t="s">
        <x:v>615</x:v>
      </x:c>
      <x:c r="E284" s="38" t="s">
        <x:v>616</x:v>
      </x:c>
      <x:c r="F284" s="39" t="s">
        <x:v>74</x:v>
      </x:c>
      <x:c r="G284" s="108">
        <x:v>0</x:v>
      </x:c>
      <x:c r="H284" s="108">
        <x:v>341.76705010460688</x:v>
      </x:c>
      <x:c r="I284" s="109">
        <x:f t="shared" si="4"/>
        <x:v>341.77</x:v>
      </x:c>
      <x:c r="J284" s="110" t="n">
        <x:v>0</x:v>
      </x:c>
      <x:c r="K284" s="110" t="n">
        <x:f>J284-G284</x:f>
        <x:v>0</x:v>
      </x:c>
      <x:c r="L284" s="115" t="n">
        <x:f>G284*I284</x:f>
        <x:v>0</x:v>
      </x:c>
      <x:c r="M284" s="115" t="n">
        <x:f>J284*I284</x:f>
        <x:v>0</x:v>
      </x:c>
      <x:c r="N284" s="115" t="n">
        <x:f>M284-L284</x:f>
        <x:v>0</x:v>
      </x:c>
      <x:c r="O284" s="115" t="n">
        <x:v>0</x:v>
      </x:c>
      <x:c r="P284" s="119" t="str">
        <x:f>IF(M284=0,"",O284/M284)</x:f>
      </x:c>
      <x:c r="Q284" s="124" t="str">
        <x:v>SEM HISTÓRICO EM 2025</x:v>
      </x:c>
      <x:c r="R284" s="125" t="str">
        <x:v>PRODUÇÃO</x:v>
      </x:c>
      <x:c r="S284" s="125" t="str">
        <x:v>PRODUÇÃO O&amp;M</x:v>
      </x:c>
    </x:row>
    <x:row r="285">
      <x:c r="A285" s="32" t="s">
        <x:v>56</x:v>
      </x:c>
      <x:c r="B285" s="32" t="s">
        <x:v>30</x:v>
      </x:c>
      <x:c r="C285" s="32">
        <x:v>5024000063</x:v>
      </x:c>
      <x:c r="D285" s="38" t="s">
        <x:v>617</x:v>
      </x:c>
      <x:c r="E285" s="38" t="s">
        <x:v>618</x:v>
      </x:c>
      <x:c r="F285" s="39" t="s">
        <x:v>74</x:v>
      </x:c>
      <x:c r="G285" s="108">
        <x:v>0</x:v>
      </x:c>
      <x:c r="H285" s="108">
        <x:v>239.23693507322483</x:v>
      </x:c>
      <x:c r="I285" s="109">
        <x:f t="shared" si="4"/>
        <x:v>239.24</x:v>
      </x:c>
      <x:c r="J285" s="110" t="n">
        <x:v>0</x:v>
      </x:c>
      <x:c r="K285" s="110" t="n">
        <x:f>J285-G285</x:f>
        <x:v>0</x:v>
      </x:c>
      <x:c r="L285" s="115" t="n">
        <x:f>G285*I285</x:f>
        <x:v>0</x:v>
      </x:c>
      <x:c r="M285" s="115" t="n">
        <x:f>J285*I285</x:f>
        <x:v>0</x:v>
      </x:c>
      <x:c r="N285" s="115" t="n">
        <x:f>M285-L285</x:f>
        <x:v>0</x:v>
      </x:c>
      <x:c r="O285" s="115" t="n">
        <x:v>0</x:v>
      </x:c>
      <x:c r="P285" s="119" t="str">
        <x:f>IF(M285=0,"",O285/M285)</x:f>
      </x:c>
      <x:c r="Q285" s="124" t="str">
        <x:v>SEM HISTÓRICO EM 2025</x:v>
      </x:c>
      <x:c r="R285" s="125" t="str">
        <x:v>PRODUÇÃO</x:v>
      </x:c>
      <x:c r="S285" s="125" t="str">
        <x:v>PRODUÇÃO O&amp;M</x:v>
      </x:c>
    </x:row>
    <x:row r="286">
      <x:c r="A286" s="32" t="s">
        <x:v>56</x:v>
      </x:c>
      <x:c r="B286" s="32" t="s">
        <x:v>30</x:v>
      </x:c>
      <x:c r="C286" s="32">
        <x:v>5024000064</x:v>
      </x:c>
      <x:c r="D286" s="38" t="s">
        <x:v>619</x:v>
      </x:c>
      <x:c r="E286" s="38" t="s">
        <x:v>620</x:v>
      </x:c>
      <x:c r="F286" s="39" t="s">
        <x:v>74</x:v>
      </x:c>
      <x:c r="G286" s="108">
        <x:v>21616</x:v>
      </x:c>
      <x:c r="H286" s="108">
        <x:v>499.50568861442548</x:v>
      </x:c>
      <x:c r="I286" s="109">
        <x:f t="shared" si="4"/>
        <x:v>499.51</x:v>
      </x:c>
      <x:c r="J286" s="110" t="n">
        <x:v>2700</x:v>
      </x:c>
      <x:c r="K286" s="110" t="n">
        <x:f>J286-G286</x:f>
        <x:v>-18916</x:v>
      </x:c>
      <x:c r="L286" s="115" t="n">
        <x:f>G286*I286</x:f>
        <x:v>10797408.16</x:v>
      </x:c>
      <x:c r="M286" s="115" t="n">
        <x:f>J286*I286</x:f>
        <x:v>1348677</x:v>
      </x:c>
      <x:c r="N286" s="115" t="n">
        <x:f>M286-L286</x:f>
        <x:v>-9448731.16</x:v>
      </x:c>
      <x:c r="O286" s="115" t="n">
        <x:v>461194.91</x:v>
      </x:c>
      <x:c r="P286" s="119" t="n">
        <x:f>IF(M286=0,"",O286/M286)</x:f>
        <x:v>0.34196098102065947</x:v>
      </x:c>
      <x:c r="Q286" s="124" t="str">
        <x:v>VOLUME EQTL MAIOR</x:v>
      </x:c>
      <x:c r="R286" s="125" t="str">
        <x:v>PRODUÇÃO</x:v>
      </x:c>
      <x:c r="S286" s="125" t="str">
        <x:v>PRODUÇÃO O&amp;M</x:v>
      </x:c>
    </x:row>
    <x:row r="287">
      <x:c r="A287" s="32" t="s">
        <x:v>56</x:v>
      </x:c>
      <x:c r="B287" s="32" t="s">
        <x:v>30</x:v>
      </x:c>
      <x:c r="C287" s="32">
        <x:v>5024000065</x:v>
      </x:c>
      <x:c r="D287" s="38" t="s">
        <x:v>621</x:v>
      </x:c>
      <x:c r="E287" s="38" t="s">
        <x:v>622</x:v>
      </x:c>
      <x:c r="F287" s="39" t="s">
        <x:v>74</x:v>
      </x:c>
      <x:c r="G287" s="108">
        <x:v>2746.074492280301</x:v>
      </x:c>
      <x:c r="H287" s="108">
        <x:v>349.65398203009784</x:v>
      </x:c>
      <x:c r="I287" s="109">
        <x:f t="shared" si="4"/>
        <x:v>349.65</x:v>
      </x:c>
      <x:c r="J287" s="110" t="n">
        <x:v>750</x:v>
      </x:c>
      <x:c r="K287" s="110" t="n">
        <x:f>J287-G287</x:f>
        <x:v>-1996.074492280301</x:v>
      </x:c>
      <x:c r="L287" s="115" t="n">
        <x:f>G287*I287</x:f>
        <x:v>960164.9462258072</x:v>
      </x:c>
      <x:c r="M287" s="115" t="n">
        <x:f>J287*I287</x:f>
        <x:v>262237.5</x:v>
      </x:c>
      <x:c r="N287" s="115" t="n">
        <x:f>M287-L287</x:f>
        <x:v>-697927.4462258072</x:v>
      </x:c>
      <x:c r="O287" s="115" t="n">
        <x:v>22033.4</x:v>
      </x:c>
      <x:c r="P287" s="119" t="n">
        <x:f>IF(M287=0,"",O287/M287)</x:f>
        <x:v>0.08402078268744936</x:v>
      </x:c>
      <x:c r="Q287" s="124" t="str">
        <x:v>VOLUME EQTL MAIOR</x:v>
      </x:c>
      <x:c r="R287" s="125" t="str">
        <x:v>PRODUÇÃO</x:v>
      </x:c>
      <x:c r="S287" s="125" t="str">
        <x:v>PRODUÇÃO O&amp;M</x:v>
      </x:c>
    </x:row>
    <x:row r="288">
      <x:c r="A288" s="32" t="s">
        <x:v>56</x:v>
      </x:c>
      <x:c r="B288" s="32" t="s">
        <x:v>30</x:v>
      </x:c>
      <x:c r="C288" s="32">
        <x:v>5024000066</x:v>
      </x:c>
      <x:c r="D288" s="38" t="s">
        <x:v>623</x:v>
      </x:c>
      <x:c r="E288" s="38" t="s">
        <x:v>624</x:v>
      </x:c>
      <x:c r="F288" s="39" t="s">
        <x:v>74</x:v>
      </x:c>
      <x:c r="G288" s="108">
        <x:v>0</x:v>
      </x:c>
      <x:c r="H288" s="108">
        <x:v>216.89062795100054</x:v>
      </x:c>
      <x:c r="I288" s="109">
        <x:f t="shared" si="4"/>
        <x:v>216.89</x:v>
      </x:c>
      <x:c r="J288" s="110" t="n">
        <x:v>0</x:v>
      </x:c>
      <x:c r="K288" s="110" t="n">
        <x:f>J288-G288</x:f>
        <x:v>0</x:v>
      </x:c>
      <x:c r="L288" s="115" t="n">
        <x:f>G288*I288</x:f>
        <x:v>0</x:v>
      </x:c>
      <x:c r="M288" s="115" t="n">
        <x:f>J288*I288</x:f>
        <x:v>0</x:v>
      </x:c>
      <x:c r="N288" s="115" t="n">
        <x:f>M288-L288</x:f>
        <x:v>0</x:v>
      </x:c>
      <x:c r="O288" s="115" t="n">
        <x:v>0</x:v>
      </x:c>
      <x:c r="P288" s="119" t="str">
        <x:f>IF(M288=0,"",O288/M288)</x:f>
      </x:c>
      <x:c r="Q288" s="124" t="str">
        <x:v>SEM HISTÓRICO EM 2025</x:v>
      </x:c>
      <x:c r="R288" s="125" t="str">
        <x:v>PRODUÇÃO</x:v>
      </x:c>
      <x:c r="S288" s="125" t="str">
        <x:v>PRODUÇÃO O&amp;M</x:v>
      </x:c>
    </x:row>
    <x:row r="289">
      <x:c r="A289" s="32" t="s">
        <x:v>56</x:v>
      </x:c>
      <x:c r="B289" s="32" t="s">
        <x:v>30</x:v>
      </x:c>
      <x:c r="C289" s="32">
        <x:v>5024000067</x:v>
      </x:c>
      <x:c r="D289" s="38" t="s">
        <x:v>625</x:v>
      </x:c>
      <x:c r="E289" s="38" t="s">
        <x:v>626</x:v>
      </x:c>
      <x:c r="F289" s="39" t="s">
        <x:v>74</x:v>
      </x:c>
      <x:c r="G289" s="108">
        <x:v>0</x:v>
      </x:c>
      <x:c r="H289" s="108">
        <x:v>1335.5204727164639</x:v>
      </x:c>
      <x:c r="I289" s="109">
        <x:f t="shared" si="4"/>
        <x:v>1335.52</x:v>
      </x:c>
      <x:c r="J289" s="110" t="n">
        <x:v>0</x:v>
      </x:c>
      <x:c r="K289" s="110" t="n">
        <x:f>J289-G289</x:f>
        <x:v>0</x:v>
      </x:c>
      <x:c r="L289" s="115" t="n">
        <x:f>G289*I289</x:f>
        <x:v>0</x:v>
      </x:c>
      <x:c r="M289" s="115" t="n">
        <x:f>J289*I289</x:f>
        <x:v>0</x:v>
      </x:c>
      <x:c r="N289" s="115" t="n">
        <x:f>M289-L289</x:f>
        <x:v>0</x:v>
      </x:c>
      <x:c r="O289" s="115" t="n">
        <x:v>0</x:v>
      </x:c>
      <x:c r="P289" s="119" t="str">
        <x:f>IF(M289=0,"",O289/M289)</x:f>
      </x:c>
      <x:c r="Q289" s="124" t="str">
        <x:v>SEM HISTÓRICO EM 2025</x:v>
      </x:c>
      <x:c r="R289" s="125" t="str">
        <x:v>PRODUÇÃO</x:v>
      </x:c>
      <x:c r="S289" s="125" t="str">
        <x:v>PRODUÇÃO O&amp;M</x:v>
      </x:c>
    </x:row>
    <x:row r="290">
      <x:c r="A290" s="32" t="s">
        <x:v>56</x:v>
      </x:c>
      <x:c r="B290" s="32" t="s">
        <x:v>30</x:v>
      </x:c>
      <x:c r="C290" s="32">
        <x:v>5024000075</x:v>
      </x:c>
      <x:c r="D290" s="38" t="s">
        <x:v>627</x:v>
      </x:c>
      <x:c r="E290" s="38" t="s">
        <x:v>628</x:v>
      </x:c>
      <x:c r="F290" s="39" t="s">
        <x:v>74</x:v>
      </x:c>
      <x:c r="G290" s="108">
        <x:v>0</x:v>
      </x:c>
      <x:c r="H290" s="108">
        <x:v>451.92119933063009</x:v>
      </x:c>
      <x:c r="I290" s="109">
        <x:f t="shared" si="4"/>
        <x:v>451.92</x:v>
      </x:c>
      <x:c r="J290" s="110" t="n">
        <x:v>0</x:v>
      </x:c>
      <x:c r="K290" s="110" t="n">
        <x:f>J290-G290</x:f>
        <x:v>0</x:v>
      </x:c>
      <x:c r="L290" s="115" t="n">
        <x:f>G290*I290</x:f>
        <x:v>0</x:v>
      </x:c>
      <x:c r="M290" s="115" t="n">
        <x:f>J290*I290</x:f>
        <x:v>0</x:v>
      </x:c>
      <x:c r="N290" s="115" t="n">
        <x:f>M290-L290</x:f>
        <x:v>0</x:v>
      </x:c>
      <x:c r="O290" s="115" t="n">
        <x:v>0</x:v>
      </x:c>
      <x:c r="P290" s="119" t="str">
        <x:f>IF(M290=0,"",O290/M290)</x:f>
      </x:c>
      <x:c r="Q290" s="124" t="str">
        <x:v>SEM HISTÓRICO EM 2025</x:v>
      </x:c>
      <x:c r="R290" s="125" t="str">
        <x:v>PRODUÇÃO</x:v>
      </x:c>
      <x:c r="S290" s="125" t="str">
        <x:v>PRODUÇÃO O&amp;M</x:v>
      </x:c>
    </x:row>
    <x:row r="291">
      <x:c r="A291" s="32" t="s">
        <x:v>56</x:v>
      </x:c>
      <x:c r="B291" s="32" t="s">
        <x:v>30</x:v>
      </x:c>
      <x:c r="C291" s="32">
        <x:v>5024000079</x:v>
      </x:c>
      <x:c r="D291" s="38" t="s">
        <x:v>629</x:v>
      </x:c>
      <x:c r="E291" s="38" t="s">
        <x:v>630</x:v>
      </x:c>
      <x:c r="F291" s="39" t="s">
        <x:v>74</x:v>
      </x:c>
      <x:c r="G291" s="108">
        <x:v>0</x:v>
      </x:c>
      <x:c r="H291" s="108">
        <x:v>316.34483953144104</x:v>
      </x:c>
      <x:c r="I291" s="109">
        <x:f t="shared" si="4"/>
        <x:v>316.33999999999997</x:v>
      </x:c>
      <x:c r="J291" s="110" t="n">
        <x:v>0</x:v>
      </x:c>
      <x:c r="K291" s="110" t="n">
        <x:f>J291-G291</x:f>
        <x:v>0</x:v>
      </x:c>
      <x:c r="L291" s="115" t="n">
        <x:f>G291*I291</x:f>
        <x:v>0</x:v>
      </x:c>
      <x:c r="M291" s="115" t="n">
        <x:f>J291*I291</x:f>
        <x:v>0</x:v>
      </x:c>
      <x:c r="N291" s="115" t="n">
        <x:f>M291-L291</x:f>
        <x:v>0</x:v>
      </x:c>
      <x:c r="O291" s="115" t="n">
        <x:v>0</x:v>
      </x:c>
      <x:c r="P291" s="119" t="str">
        <x:f>IF(M291=0,"",O291/M291)</x:f>
      </x:c>
      <x:c r="Q291" s="124" t="str">
        <x:v>SEM HISTÓRICO EM 2025</x:v>
      </x:c>
      <x:c r="R291" s="125" t="str">
        <x:v>PRODUÇÃO</x:v>
      </x:c>
      <x:c r="S291" s="125" t="str">
        <x:v>PRODUÇÃO O&amp;M</x:v>
      </x:c>
    </x:row>
    <x:row r="292">
      <x:c r="A292" s="32" t="s">
        <x:v>56</x:v>
      </x:c>
      <x:c r="B292" s="32" t="s">
        <x:v>30</x:v>
      </x:c>
      <x:c r="C292" s="32">
        <x:v>5024000076</x:v>
      </x:c>
      <x:c r="D292" s="38" t="s">
        <x:v>631</x:v>
      </x:c>
      <x:c r="E292" s="38" t="s">
        <x:v>632</x:v>
      </x:c>
      <x:c r="F292" s="39" t="s">
        <x:v>74</x:v>
      </x:c>
      <x:c r="G292" s="108">
        <x:v>0</x:v>
      </x:c>
      <x:c r="H292" s="108">
        <x:v>781.06915835445159</x:v>
      </x:c>
      <x:c r="I292" s="109">
        <x:f t="shared" si="4"/>
        <x:v>781.07</x:v>
      </x:c>
      <x:c r="J292" s="110" t="n">
        <x:v>0</x:v>
      </x:c>
      <x:c r="K292" s="110" t="n">
        <x:f>J292-G292</x:f>
        <x:v>0</x:v>
      </x:c>
      <x:c r="L292" s="115" t="n">
        <x:f>G292*I292</x:f>
        <x:v>0</x:v>
      </x:c>
      <x:c r="M292" s="115" t="n">
        <x:f>J292*I292</x:f>
        <x:v>0</x:v>
      </x:c>
      <x:c r="N292" s="115" t="n">
        <x:f>M292-L292</x:f>
        <x:v>0</x:v>
      </x:c>
      <x:c r="O292" s="115" t="n">
        <x:v>0</x:v>
      </x:c>
      <x:c r="P292" s="119" t="str">
        <x:f>IF(M292=0,"",O292/M292)</x:f>
      </x:c>
      <x:c r="Q292" s="124" t="str">
        <x:v>SEM HISTÓRICO EM 2025</x:v>
      </x:c>
      <x:c r="R292" s="125" t="str">
        <x:v>PRODUÇÃO</x:v>
      </x:c>
      <x:c r="S292" s="125" t="str">
        <x:v>PRODUÇÃO O&amp;M</x:v>
      </x:c>
    </x:row>
    <x:row r="293">
      <x:c r="A293" s="32" t="s">
        <x:v>56</x:v>
      </x:c>
      <x:c r="B293" s="32" t="s">
        <x:v>30</x:v>
      </x:c>
      <x:c r="C293" s="32">
        <x:v>5024000080</x:v>
      </x:c>
      <x:c r="D293" s="38" t="s">
        <x:v>633</x:v>
      </x:c>
      <x:c r="E293" s="38" t="s">
        <x:v>634</x:v>
      </x:c>
      <x:c r="F293" s="39" t="s">
        <x:v>74</x:v>
      </x:c>
      <x:c r="G293" s="108">
        <x:v>0</x:v>
      </x:c>
      <x:c r="H293" s="108">
        <x:v>546.74841084811601</x:v>
      </x:c>
      <x:c r="I293" s="109">
        <x:f t="shared" si="4"/>
        <x:v>546.75</x:v>
      </x:c>
      <x:c r="J293" s="110" t="n">
        <x:v>0</x:v>
      </x:c>
      <x:c r="K293" s="110" t="n">
        <x:f>J293-G293</x:f>
        <x:v>0</x:v>
      </x:c>
      <x:c r="L293" s="115" t="n">
        <x:f>G293*I293</x:f>
        <x:v>0</x:v>
      </x:c>
      <x:c r="M293" s="115" t="n">
        <x:f>J293*I293</x:f>
        <x:v>0</x:v>
      </x:c>
      <x:c r="N293" s="115" t="n">
        <x:f>M293-L293</x:f>
        <x:v>0</x:v>
      </x:c>
      <x:c r="O293" s="115" t="n">
        <x:v>0</x:v>
      </x:c>
      <x:c r="P293" s="119" t="str">
        <x:f>IF(M293=0,"",O293/M293)</x:f>
      </x:c>
      <x:c r="Q293" s="124" t="str">
        <x:v>SEM HISTÓRICO EM 2025</x:v>
      </x:c>
      <x:c r="R293" s="125" t="str">
        <x:v>PRODUÇÃO</x:v>
      </x:c>
      <x:c r="S293" s="125" t="str">
        <x:v>PRODUÇÃO O&amp;M</x:v>
      </x:c>
    </x:row>
    <x:row r="294">
      <x:c r="A294" s="32" t="s">
        <x:v>56</x:v>
      </x:c>
      <x:c r="B294" s="32" t="s">
        <x:v>30</x:v>
      </x:c>
      <x:c r="C294" s="32">
        <x:v>5024000068</x:v>
      </x:c>
      <x:c r="D294" s="38" t="s">
        <x:v>635</x:v>
      </x:c>
      <x:c r="E294" s="38" t="s">
        <x:v>636</x:v>
      </x:c>
      <x:c r="F294" s="39" t="s">
        <x:v>59</x:v>
      </x:c>
      <x:c r="G294" s="108">
        <x:v>0</x:v>
      </x:c>
      <x:c r="H294" s="108">
        <x:v>781.06915835445159</x:v>
      </x:c>
      <x:c r="I294" s="109">
        <x:f t="shared" si="4"/>
        <x:v>781.07</x:v>
      </x:c>
      <x:c r="J294" s="110" t="n">
        <x:v>0</x:v>
      </x:c>
      <x:c r="K294" s="110" t="n">
        <x:f>J294-G294</x:f>
        <x:v>0</x:v>
      </x:c>
      <x:c r="L294" s="115" t="n">
        <x:f>G294*I294</x:f>
        <x:v>0</x:v>
      </x:c>
      <x:c r="M294" s="115" t="n">
        <x:f>J294*I294</x:f>
        <x:v>0</x:v>
      </x:c>
      <x:c r="N294" s="115" t="n">
        <x:f>M294-L294</x:f>
        <x:v>0</x:v>
      </x:c>
      <x:c r="O294" s="115" t="n">
        <x:v>0</x:v>
      </x:c>
      <x:c r="P294" s="119" t="str">
        <x:f>IF(M294=0,"",O294/M294)</x:f>
      </x:c>
      <x:c r="Q294" s="124" t="str">
        <x:v>SEM HISTÓRICO EM 2025</x:v>
      </x:c>
      <x:c r="R294" s="125" t="str">
        <x:v>PRODUÇÃO</x:v>
      </x:c>
      <x:c r="S294" s="125" t="str">
        <x:v>PRODUÇÃO O&amp;M</x:v>
      </x:c>
    </x:row>
    <x:row r="295">
      <x:c r="A295" s="32" t="s">
        <x:v>56</x:v>
      </x:c>
      <x:c r="B295" s="32" t="s">
        <x:v>30</x:v>
      </x:c>
      <x:c r="C295" s="32">
        <x:v>5024000069</x:v>
      </x:c>
      <x:c r="D295" s="38" t="s">
        <x:v>637</x:v>
      </x:c>
      <x:c r="E295" s="38" t="s">
        <x:v>638</x:v>
      </x:c>
      <x:c r="F295" s="39" t="s">
        <x:v>74</x:v>
      </x:c>
      <x:c r="G295" s="108">
        <x:v>0</x:v>
      </x:c>
      <x:c r="H295" s="108">
        <x:v>451.9211993306302</x:v>
      </x:c>
      <x:c r="I295" s="109">
        <x:f t="shared" si="4"/>
        <x:v>451.92</x:v>
      </x:c>
      <x:c r="J295" s="110" t="n">
        <x:v>0</x:v>
      </x:c>
      <x:c r="K295" s="110" t="n">
        <x:f>J295-G295</x:f>
        <x:v>0</x:v>
      </x:c>
      <x:c r="L295" s="115" t="n">
        <x:f>G295*I295</x:f>
        <x:v>0</x:v>
      </x:c>
      <x:c r="M295" s="115" t="n">
        <x:f>J295*I295</x:f>
        <x:v>0</x:v>
      </x:c>
      <x:c r="N295" s="115" t="n">
        <x:f>M295-L295</x:f>
        <x:v>0</x:v>
      </x:c>
      <x:c r="O295" s="115" t="n">
        <x:v>0</x:v>
      </x:c>
      <x:c r="P295" s="119" t="str">
        <x:f>IF(M295=0,"",O295/M295)</x:f>
      </x:c>
      <x:c r="Q295" s="124" t="str">
        <x:v>SEM HISTÓRICO EM 2025</x:v>
      </x:c>
      <x:c r="R295" s="125" t="str">
        <x:v>PRODUÇÃO</x:v>
      </x:c>
      <x:c r="S295" s="125" t="str">
        <x:v>PRODUÇÃO O&amp;M</x:v>
      </x:c>
    </x:row>
    <x:row r="296">
      <x:c r="A296" s="32" t="s">
        <x:v>56</x:v>
      </x:c>
      <x:c r="B296" s="32" t="s">
        <x:v>30</x:v>
      </x:c>
      <x:c r="C296" s="32">
        <x:v>5024000070</x:v>
      </x:c>
      <x:c r="D296" s="38" t="s">
        <x:v>639</x:v>
      </x:c>
      <x:c r="E296" s="38" t="s">
        <x:v>640</x:v>
      </x:c>
      <x:c r="F296" s="39" t="s">
        <x:v>74</x:v>
      </x:c>
      <x:c r="G296" s="108">
        <x:v>0</x:v>
      </x:c>
      <x:c r="H296" s="108">
        <x:v>35.491193664709179</x:v>
      </x:c>
      <x:c r="I296" s="109">
        <x:f t="shared" si="4"/>
        <x:v>35.49</x:v>
      </x:c>
      <x:c r="J296" s="110" t="n">
        <x:v>0</x:v>
      </x:c>
      <x:c r="K296" s="110" t="n">
        <x:f>J296-G296</x:f>
        <x:v>0</x:v>
      </x:c>
      <x:c r="L296" s="115" t="n">
        <x:f>G296*I296</x:f>
        <x:v>0</x:v>
      </x:c>
      <x:c r="M296" s="115" t="n">
        <x:f>J296*I296</x:f>
        <x:v>0</x:v>
      </x:c>
      <x:c r="N296" s="115" t="n">
        <x:f>M296-L296</x:f>
        <x:v>0</x:v>
      </x:c>
      <x:c r="O296" s="115" t="n">
        <x:v>0</x:v>
      </x:c>
      <x:c r="P296" s="119" t="str">
        <x:f>IF(M296=0,"",O296/M296)</x:f>
      </x:c>
      <x:c r="Q296" s="124" t="str">
        <x:v>SEM HISTÓRICO EM 2025</x:v>
      </x:c>
      <x:c r="R296" s="125" t="str">
        <x:v>PRODUÇÃO</x:v>
      </x:c>
      <x:c r="S296" s="125" t="str">
        <x:v>PRODUÇÃO O&amp;M</x:v>
      </x:c>
    </x:row>
    <x:row r="297">
      <x:c r="A297" s="32" t="s">
        <x:v>56</x:v>
      </x:c>
      <x:c r="B297" s="32" t="s">
        <x:v>30</x:v>
      </x:c>
      <x:c r="C297" s="32">
        <x:v>5024000071</x:v>
      </x:c>
      <x:c r="D297" s="38" t="s">
        <x:v>641</x:v>
      </x:c>
      <x:c r="E297" s="38" t="s">
        <x:v>642</x:v>
      </x:c>
      <x:c r="F297" s="39" t="s">
        <x:v>74</x:v>
      </x:c>
      <x:c r="G297" s="108">
        <x:v>0</x:v>
      </x:c>
      <x:c r="H297" s="108">
        <x:v>41.537841474252225</x:v>
      </x:c>
      <x:c r="I297" s="109">
        <x:f t="shared" si="4"/>
        <x:v>41.54</x:v>
      </x:c>
      <x:c r="J297" s="110" t="n">
        <x:v>0</x:v>
      </x:c>
      <x:c r="K297" s="110" t="n">
        <x:f>J297-G297</x:f>
        <x:v>0</x:v>
      </x:c>
      <x:c r="L297" s="115" t="n">
        <x:f>G297*I297</x:f>
        <x:v>0</x:v>
      </x:c>
      <x:c r="M297" s="115" t="n">
        <x:f>J297*I297</x:f>
        <x:v>0</x:v>
      </x:c>
      <x:c r="N297" s="115" t="n">
        <x:f>M297-L297</x:f>
        <x:v>0</x:v>
      </x:c>
      <x:c r="O297" s="115" t="n">
        <x:v>0</x:v>
      </x:c>
      <x:c r="P297" s="119" t="str">
        <x:f>IF(M297=0,"",O297/M297)</x:f>
      </x:c>
      <x:c r="Q297" s="124" t="str">
        <x:v>SEM HISTÓRICO EM 2025</x:v>
      </x:c>
      <x:c r="R297" s="125" t="str">
        <x:v>PRODUÇÃO</x:v>
      </x:c>
      <x:c r="S297" s="125" t="str">
        <x:v>PRODUÇÃO O&amp;M</x:v>
      </x:c>
    </x:row>
    <x:row r="298">
      <x:c r="A298" s="32" t="s">
        <x:v>56</x:v>
      </x:c>
      <x:c r="B298" s="32" t="s">
        <x:v>30</x:v>
      </x:c>
      <x:c r="C298" s="32">
        <x:v>5024000085</x:v>
      </x:c>
      <x:c r="D298" s="38" t="s">
        <x:v>643</x:v>
      </x:c>
      <x:c r="E298" s="38" t="s">
        <x:v>644</x:v>
      </x:c>
      <x:c r="F298" s="39" t="s">
        <x:v>74</x:v>
      </x:c>
      <x:c r="G298" s="108">
        <x:v>12845</x:v>
      </x:c>
      <x:c r="H298" s="108">
        <x:v>75.845995350137756</x:v>
      </x:c>
      <x:c r="I298" s="109">
        <x:f t="shared" si="4"/>
        <x:v>75.849999999999994</x:v>
      </x:c>
      <x:c r="J298" s="110" t="n">
        <x:v>8072</x:v>
      </x:c>
      <x:c r="K298" s="110" t="n">
        <x:f>J298-G298</x:f>
        <x:v>-4773</x:v>
      </x:c>
      <x:c r="L298" s="115" t="n">
        <x:f>G298*I298</x:f>
        <x:v>974293.2499999999</x:v>
      </x:c>
      <x:c r="M298" s="115" t="n">
        <x:f>J298*I298</x:f>
        <x:v>612261.2</x:v>
      </x:c>
      <x:c r="N298" s="115" t="n">
        <x:f>M298-L298</x:f>
        <x:v>-362032.04999999993</x:v>
      </x:c>
      <x:c r="O298" s="115" t="n">
        <x:v>511843.31</x:v>
      </x:c>
      <x:c r="P298" s="119" t="n">
        <x:f>IF(M298=0,"",O298/M298)</x:f>
        <x:v>0.8359884800800704</x:v>
      </x:c>
      <x:c r="Q298" s="124" t="str">
        <x:v>VOLUME EQTL MAIOR</x:v>
      </x:c>
      <x:c r="R298" s="125" t="str">
        <x:v>PRODUÇÃO</x:v>
      </x:c>
      <x:c r="S298" s="125" t="str">
        <x:v>PRODUÇÃO O&amp;M</x:v>
      </x:c>
    </x:row>
    <x:row r="299">
      <x:c r="A299" s="32" t="s">
        <x:v>56</x:v>
      </x:c>
      <x:c r="B299" s="32" t="s">
        <x:v>30</x:v>
      </x:c>
      <x:c r="C299" s="32">
        <x:v>5024000086</x:v>
      </x:c>
      <x:c r="D299" s="38" t="s">
        <x:v>645</x:v>
      </x:c>
      <x:c r="E299" s="38" t="s">
        <x:v>646</x:v>
      </x:c>
      <x:c r="F299" s="39" t="s">
        <x:v>74</x:v>
      </x:c>
      <x:c r="G299" s="108">
        <x:v>12845</x:v>
      </x:c>
      <x:c r="H299" s="108">
        <x:v>56.785909863534684</x:v>
      </x:c>
      <x:c r="I299" s="109">
        <x:f t="shared" si="4"/>
        <x:v>56.79</x:v>
      </x:c>
      <x:c r="J299" s="110" t="n">
        <x:v>0</x:v>
      </x:c>
      <x:c r="K299" s="110" t="n">
        <x:f>J299-G299</x:f>
        <x:v>-12845</x:v>
      </x:c>
      <x:c r="L299" s="115" t="n">
        <x:f>G299*I299</x:f>
        <x:v>729467.55</x:v>
      </x:c>
      <x:c r="M299" s="115" t="n">
        <x:f>J299*I299</x:f>
        <x:v>0</x:v>
      </x:c>
      <x:c r="N299" s="115" t="n">
        <x:f>M299-L299</x:f>
        <x:v>-729467.55</x:v>
      </x:c>
      <x:c r="O299" s="115" t="n">
        <x:v>0</x:v>
      </x:c>
      <x:c r="P299" s="119" t="str">
        <x:f>IF(M299=0,"",O299/M299)</x:f>
      </x:c>
      <x:c r="Q299" s="124" t="str">
        <x:v>SEM HISTÓRICO EM 2025</x:v>
      </x:c>
      <x:c r="R299" s="125" t="str">
        <x:v>PRODUÇÃO</x:v>
      </x:c>
      <x:c r="S299" s="125" t="str">
        <x:v>PRODUÇÃO O&amp;M</x:v>
      </x:c>
    </x:row>
    <x:row r="300">
      <x:c r="A300" s="32" t="s">
        <x:v>56</x:v>
      </x:c>
      <x:c r="B300" s="32" t="s">
        <x:v>30</x:v>
      </x:c>
      <x:c r="C300" s="32">
        <x:v>5024000074</x:v>
      </x:c>
      <x:c r="D300" s="38" t="s">
        <x:v>647</x:v>
      </x:c>
      <x:c r="E300" s="38" t="s">
        <x:v>648</x:v>
      </x:c>
      <x:c r="F300" s="39" t="s">
        <x:v>74</x:v>
      </x:c>
      <x:c r="G300" s="108">
        <x:v>0</x:v>
      </x:c>
      <x:c r="H300" s="108">
        <x:v>130.39727450145</x:v>
      </x:c>
      <x:c r="I300" s="109">
        <x:f t="shared" si="4"/>
        <x:v>130.4</x:v>
      </x:c>
      <x:c r="J300" s="110" t="n">
        <x:v>0</x:v>
      </x:c>
      <x:c r="K300" s="110" t="n">
        <x:f>J300-G300</x:f>
        <x:v>0</x:v>
      </x:c>
      <x:c r="L300" s="115" t="n">
        <x:f>G300*I300</x:f>
        <x:v>0</x:v>
      </x:c>
      <x:c r="M300" s="115" t="n">
        <x:f>J300*I300</x:f>
        <x:v>0</x:v>
      </x:c>
      <x:c r="N300" s="115" t="n">
        <x:f>M300-L300</x:f>
        <x:v>0</x:v>
      </x:c>
      <x:c r="O300" s="115" t="n">
        <x:v>0</x:v>
      </x:c>
      <x:c r="P300" s="119" t="str">
        <x:f>IF(M300=0,"",O300/M300)</x:f>
      </x:c>
      <x:c r="Q300" s="124" t="str">
        <x:v>SEM HISTÓRICO EM 2025</x:v>
      </x:c>
      <x:c r="R300" s="125" t="str">
        <x:v>PRODUÇÃO</x:v>
      </x:c>
      <x:c r="S300" s="125" t="str">
        <x:v>PRODUÇÃO O&amp;M</x:v>
      </x:c>
    </x:row>
    <x:row r="301">
      <x:c r="A301" s="32" t="s">
        <x:v>56</x:v>
      </x:c>
      <x:c r="B301" s="32" t="s">
        <x:v>30</x:v>
      </x:c>
      <x:c r="C301" s="32">
        <x:v>5025300103</x:v>
      </x:c>
      <x:c r="D301" s="38" t="s">
        <x:v>649</x:v>
      </x:c>
      <x:c r="E301" s="38" t="s">
        <x:v>650</x:v>
      </x:c>
      <x:c r="F301" s="39" t="s">
        <x:v>59</x:v>
      </x:c>
      <x:c r="G301" s="108">
        <x:v>2500</x:v>
      </x:c>
      <x:c r="H301" s="108">
        <x:v>494.90497832455577</x:v>
      </x:c>
      <x:c r="I301" s="109">
        <x:f t="shared" si="4"/>
        <x:v>494.9</x:v>
      </x:c>
      <x:c r="J301" s="110" t="n">
        <x:v>2700</x:v>
      </x:c>
      <x:c r="K301" s="110" t="n">
        <x:f>J301-G301</x:f>
        <x:v>200</x:v>
      </x:c>
      <x:c r="L301" s="115" t="n">
        <x:f>G301*I301</x:f>
        <x:v>1237250</x:v>
      </x:c>
      <x:c r="M301" s="115" t="n">
        <x:f>J301*I301</x:f>
        <x:v>1336230</x:v>
      </x:c>
      <x:c r="N301" s="115" t="n">
        <x:f>M301-L301</x:f>
        <x:v>98980</x:v>
      </x:c>
      <x:c r="O301" s="115" t="n">
        <x:v>982824.9</x:v>
      </x:c>
      <x:c r="P301" s="119" t="n">
        <x:f>IF(M301=0,"",O301/M301)</x:f>
        <x:v>0.7355207561572484</x:v>
      </x:c>
      <x:c r="Q301" s="124" t="str">
        <x:v>VOLUME SETUP MAIOR</x:v>
      </x:c>
      <x:c r="R301" s="125" t="str">
        <x:v>PRODUÇÃO</x:v>
      </x:c>
      <x:c r="S301" s="125" t="str">
        <x:v>PRODUÇÃO O&amp;M</x:v>
      </x:c>
    </x:row>
    <x:row r="302">
      <x:c r="A302" s="32" t="s">
        <x:v>56</x:v>
      </x:c>
      <x:c r="B302" s="32" t="s">
        <x:v>30</x:v>
      </x:c>
      <x:c r="C302" s="32">
        <x:v>5025300104</x:v>
      </x:c>
      <x:c r="D302" s="38" t="s">
        <x:v>651</x:v>
      </x:c>
      <x:c r="E302" s="38" t="s">
        <x:v>652</x:v>
      </x:c>
      <x:c r="F302" s="39" t="s">
        <x:v>59</x:v>
      </x:c>
      <x:c r="G302" s="108">
        <x:v>2307.4133333333339</x:v>
      </x:c>
      <x:c r="H302" s="108">
        <x:v>234.63622478335512</x:v>
      </x:c>
      <x:c r="I302" s="109">
        <x:f t="shared" si="4"/>
        <x:v>234.64</x:v>
      </x:c>
      <x:c r="J302" s="110" t="n">
        <x:v>2833</x:v>
      </x:c>
      <x:c r="K302" s="110" t="n">
        <x:f>J302-G302</x:f>
        <x:v>525.5866666666661</x:v>
      </x:c>
      <x:c r="L302" s="115" t="n">
        <x:f>G302*I302</x:f>
        <x:v>541411.4645333334</x:v>
      </x:c>
      <x:c r="M302" s="115" t="n">
        <x:f>J302*I302</x:f>
        <x:v>664735.12</x:v>
      </x:c>
      <x:c r="N302" s="115" t="n">
        <x:f>M302-L302</x:f>
        <x:v>123323.65546666656</x:v>
      </x:c>
      <x:c r="O302" s="115" t="n">
        <x:v>495181.13</x:v>
      </x:c>
      <x:c r="P302" s="119" t="n">
        <x:f>IF(M302=0,"",O302/M302)</x:f>
        <x:v>0.7449299955747787</x:v>
      </x:c>
      <x:c r="Q302" s="124" t="str">
        <x:v>VOLUME SETUP MAIOR</x:v>
      </x:c>
      <x:c r="R302" s="125" t="str">
        <x:v>PRODUÇÃO</x:v>
      </x:c>
      <x:c r="S302" s="125" t="str">
        <x:v>PRODUÇÃO O&amp;M</x:v>
      </x:c>
    </x:row>
    <x:row r="303">
      <x:c r="A303" s="32" t="s">
        <x:v>56</x:v>
      </x:c>
      <x:c r="B303" s="32" t="s">
        <x:v>30</x:v>
      </x:c>
      <x:c r="C303" s="32">
        <x:v>5025300105</x:v>
      </x:c>
      <x:c r="D303" s="38" t="s">
        <x:v>653</x:v>
      </x:c>
      <x:c r="E303" s="38" t="s">
        <x:v>654</x:v>
      </x:c>
      <x:c r="F303" s="39" t="s">
        <x:v>74</x:v>
      </x:c>
      <x:c r="G303" s="108">
        <x:v>1426.872341126933</x:v>
      </x:c>
      <x:c r="H303" s="108">
        <x:v>302.4638393425771</x:v>
      </x:c>
      <x:c r="I303" s="109">
        <x:f t="shared" si="4"/>
        <x:v>302.45999999999998</x:v>
      </x:c>
      <x:c r="J303" s="110" t="n">
        <x:v>592</x:v>
      </x:c>
      <x:c r="K303" s="110" t="n">
        <x:f>J303-G303</x:f>
        <x:v>-834.872341126933</x:v>
      </x:c>
      <x:c r="L303" s="115" t="n">
        <x:f>G303*I303</x:f>
        <x:v>431571.8082972521</x:v>
      </x:c>
      <x:c r="M303" s="115" t="n">
        <x:f>J303*I303</x:f>
        <x:v>179056.31999999998</x:v>
      </x:c>
      <x:c r="N303" s="115" t="n">
        <x:f>M303-L303</x:f>
        <x:v>-252515.48829725213</x:v>
      </x:c>
      <x:c r="O303" s="115" t="n">
        <x:v>24793.92</x:v>
      </x:c>
      <x:c r="P303" s="119" t="n">
        <x:f>IF(M303=0,"",O303/M303)</x:f>
        <x:v>0.13846995180064017</x:v>
      </x:c>
      <x:c r="Q303" s="124" t="str">
        <x:v>VOLUME EQTL MAIOR</x:v>
      </x:c>
      <x:c r="R303" s="125" t="str">
        <x:v>PRODUÇÃO</x:v>
      </x:c>
      <x:c r="S303" s="125" t="str">
        <x:v>PRODUÇÃO O&amp;M</x:v>
      </x:c>
    </x:row>
    <x:row r="304">
      <x:c r="A304" s="32" t="s">
        <x:v>56</x:v>
      </x:c>
      <x:c r="B304" s="32" t="s">
        <x:v>30</x:v>
      </x:c>
      <x:c r="C304" s="32">
        <x:v>5025300106</x:v>
      </x:c>
      <x:c r="D304" s="38" t="s">
        <x:v>655</x:v>
      </x:c>
      <x:c r="E304" s="38" t="s">
        <x:v>656</x:v>
      </x:c>
      <x:c r="F304" s="39" t="s">
        <x:v>74</x:v>
      </x:c>
      <x:c r="G304" s="108">
        <x:v>1334.6666666666667</x:v>
      </x:c>
      <x:c r="H304" s="108">
        <x:v>190.86375259688046</x:v>
      </x:c>
      <x:c r="I304" s="109">
        <x:f t="shared" si="4"/>
        <x:v>190.86</x:v>
      </x:c>
      <x:c r="J304" s="110" t="n">
        <x:v>592</x:v>
      </x:c>
      <x:c r="K304" s="110" t="n">
        <x:f>J304-G304</x:f>
        <x:v>-742.6666666666667</x:v>
      </x:c>
      <x:c r="L304" s="115" t="n">
        <x:f>G304*I304</x:f>
        <x:v>254734.48000000004</x:v>
      </x:c>
      <x:c r="M304" s="115" t="n">
        <x:f>J304*I304</x:f>
        <x:v>112989.12000000001</x:v>
      </x:c>
      <x:c r="N304" s="115" t="n">
        <x:f>M304-L304</x:f>
        <x:v>-141745.36000000004</x:v>
      </x:c>
      <x:c r="O304" s="115" t="n">
        <x:v>15645.6</x:v>
      </x:c>
      <x:c r="P304" s="119" t="n">
        <x:f>IF(M304=0,"",O304/M304)</x:f>
        <x:v>0.13846996949794813</x:v>
      </x:c>
      <x:c r="Q304" s="124" t="str">
        <x:v>VOLUME EQTL MAIOR</x:v>
      </x:c>
      <x:c r="R304" s="125" t="str">
        <x:v>PRODUÇÃO</x:v>
      </x:c>
      <x:c r="S304" s="125" t="str">
        <x:v>PRODUÇÃO O&amp;M</x:v>
      </x:c>
    </x:row>
    <x:row r="305">
      <x:c r="A305" s="32" t="s">
        <x:v>56</x:v>
      </x:c>
      <x:c r="B305" s="32" t="s">
        <x:v>30</x:v>
      </x:c>
      <x:c r="C305" s="32">
        <x:v>5025300381</x:v>
      </x:c>
      <x:c r="D305" s="38" t="s">
        <x:v>657</x:v>
      </x:c>
      <x:c r="E305" s="38" t="s">
        <x:v>658</x:v>
      </x:c>
      <x:c r="F305" s="39" t="s">
        <x:v>74</x:v>
      </x:c>
      <x:c r="G305" s="108">
        <x:v>0</x:v>
      </x:c>
      <x:c r="H305" s="108">
        <x:v>604.40188322345477</x:v>
      </x:c>
      <x:c r="I305" s="109">
        <x:f t="shared" si="4"/>
        <x:v>604.4</x:v>
      </x:c>
      <x:c r="J305" s="110" t="n">
        <x:v>0</x:v>
      </x:c>
      <x:c r="K305" s="110" t="n">
        <x:f>J305-G305</x:f>
        <x:v>0</x:v>
      </x:c>
      <x:c r="L305" s="115" t="n">
        <x:f>G305*I305</x:f>
        <x:v>0</x:v>
      </x:c>
      <x:c r="M305" s="115" t="n">
        <x:f>J305*I305</x:f>
        <x:v>0</x:v>
      </x:c>
      <x:c r="N305" s="115" t="n">
        <x:f>M305-L305</x:f>
        <x:v>0</x:v>
      </x:c>
      <x:c r="O305" s="115" t="n">
        <x:v>0</x:v>
      </x:c>
      <x:c r="P305" s="119" t="str">
        <x:f>IF(M305=0,"",O305/M305)</x:f>
      </x:c>
      <x:c r="Q305" s="124" t="str">
        <x:v>SEM HISTÓRICO EM 2025</x:v>
      </x:c>
      <x:c r="R305" s="125" t="str">
        <x:v>PRODUÇÃO</x:v>
      </x:c>
      <x:c r="S305" s="125" t="str">
        <x:v>PRODUÇÃO O&amp;M</x:v>
      </x:c>
    </x:row>
    <x:row r="306">
      <x:c r="A306" s="32" t="s">
        <x:v>56</x:v>
      </x:c>
      <x:c r="B306" s="32" t="s">
        <x:v>30</x:v>
      </x:c>
      <x:c r="C306" s="32">
        <x:v>5025300382</x:v>
      </x:c>
      <x:c r="D306" s="38" t="s">
        <x:v>659</x:v>
      </x:c>
      <x:c r="E306" s="38" t="s">
        <x:v>660</x:v>
      </x:c>
      <x:c r="F306" s="39" t="s">
        <x:v>74</x:v>
      </x:c>
      <x:c r="G306" s="108">
        <x:v>0</x:v>
      </x:c>
      <x:c r="H306" s="108">
        <x:v>424.71128418768649</x:v>
      </x:c>
      <x:c r="I306" s="109">
        <x:f t="shared" si="4"/>
        <x:v>424.71</x:v>
      </x:c>
      <x:c r="J306" s="110" t="n">
        <x:v>0</x:v>
      </x:c>
      <x:c r="K306" s="110" t="n">
        <x:f>J306-G306</x:f>
        <x:v>0</x:v>
      </x:c>
      <x:c r="L306" s="115" t="n">
        <x:f>G306*I306</x:f>
        <x:v>0</x:v>
      </x:c>
      <x:c r="M306" s="115" t="n">
        <x:f>J306*I306</x:f>
        <x:v>0</x:v>
      </x:c>
      <x:c r="N306" s="115" t="n">
        <x:f>M306-L306</x:f>
        <x:v>0</x:v>
      </x:c>
      <x:c r="O306" s="115" t="n">
        <x:v>0</x:v>
      </x:c>
      <x:c r="P306" s="119" t="str">
        <x:f>IF(M306=0,"",O306/M306)</x:f>
      </x:c>
      <x:c r="Q306" s="124" t="str">
        <x:v>SEM HISTÓRICO EM 2025</x:v>
      </x:c>
      <x:c r="R306" s="125" t="str">
        <x:v>PRODUÇÃO</x:v>
      </x:c>
      <x:c r="S306" s="125" t="str">
        <x:v>PRODUÇÃO O&amp;M</x:v>
      </x:c>
    </x:row>
    <x:row r="307">
      <x:c r="A307" s="32" t="s">
        <x:v>56</x:v>
      </x:c>
      <x:c r="B307" s="32" t="s">
        <x:v>30</x:v>
      </x:c>
      <x:c r="C307" s="32">
        <x:v>5025300224</x:v>
      </x:c>
      <x:c r="D307" s="38" t="s">
        <x:v>661</x:v>
      </x:c>
      <x:c r="E307" s="38" t="s">
        <x:v>662</x:v>
      </x:c>
      <x:c r="F307" s="39" t="s">
        <x:v>74</x:v>
      </x:c>
      <x:c r="G307" s="108">
        <x:v>0</x:v>
      </x:c>
      <x:c r="H307" s="108">
        <x:v>5257.9546169939522</x:v>
      </x:c>
      <x:c r="I307" s="109">
        <x:f t="shared" si="4"/>
        <x:v>5257.95</x:v>
      </x:c>
      <x:c r="J307" s="110" t="n">
        <x:v>0</x:v>
      </x:c>
      <x:c r="K307" s="110" t="n">
        <x:f>J307-G307</x:f>
        <x:v>0</x:v>
      </x:c>
      <x:c r="L307" s="115" t="n">
        <x:f>G307*I307</x:f>
        <x:v>0</x:v>
      </x:c>
      <x:c r="M307" s="115" t="n">
        <x:f>J307*I307</x:f>
        <x:v>0</x:v>
      </x:c>
      <x:c r="N307" s="115" t="n">
        <x:f>M307-L307</x:f>
        <x:v>0</x:v>
      </x:c>
      <x:c r="O307" s="115" t="n">
        <x:v>0</x:v>
      </x:c>
      <x:c r="P307" s="119" t="str">
        <x:f>IF(M307=0,"",O307/M307)</x:f>
      </x:c>
      <x:c r="Q307" s="124" t="str">
        <x:v>SEM HISTÓRICO EM 2025</x:v>
      </x:c>
      <x:c r="R307" s="125" t="str">
        <x:v>PRODUÇÃO</x:v>
      </x:c>
      <x:c r="S307" s="125" t="str">
        <x:v>PRODUÇÃO O&amp;M</x:v>
      </x:c>
    </x:row>
    <x:row r="308">
      <x:c r="A308" s="32" t="s">
        <x:v>56</x:v>
      </x:c>
      <x:c r="B308" s="32" t="s">
        <x:v>30</x:v>
      </x:c>
      <x:c r="C308" s="32">
        <x:v>5034000032</x:v>
      </x:c>
      <x:c r="D308" s="38" t="s">
        <x:v>663</x:v>
      </x:c>
      <x:c r="E308" s="38" t="s">
        <x:v>664</x:v>
      </x:c>
      <x:c r="F308" s="39" t="s">
        <x:v>74</x:v>
      </x:c>
      <x:c r="G308" s="108">
        <x:v>0</x:v>
      </x:c>
      <x:c r="H308" s="108">
        <x:v>3943.4659627454639</x:v>
      </x:c>
      <x:c r="I308" s="109">
        <x:f t="shared" si="4"/>
        <x:v>3943.47</x:v>
      </x:c>
      <x:c r="J308" s="110" t="n">
        <x:v>0</x:v>
      </x:c>
      <x:c r="K308" s="110" t="n">
        <x:f>J308-G308</x:f>
        <x:v>0</x:v>
      </x:c>
      <x:c r="L308" s="115" t="n">
        <x:f>G308*I308</x:f>
        <x:v>0</x:v>
      </x:c>
      <x:c r="M308" s="115" t="n">
        <x:f>J308*I308</x:f>
        <x:v>0</x:v>
      </x:c>
      <x:c r="N308" s="115" t="n">
        <x:f>M308-L308</x:f>
        <x:v>0</x:v>
      </x:c>
      <x:c r="O308" s="115" t="n">
        <x:v>0</x:v>
      </x:c>
      <x:c r="P308" s="119" t="str">
        <x:f>IF(M308=0,"",O308/M308)</x:f>
      </x:c>
      <x:c r="Q308" s="124" t="str">
        <x:v>SEM HISTÓRICO EM 2025</x:v>
      </x:c>
      <x:c r="R308" s="125" t="str">
        <x:v>PRODUÇÃO</x:v>
      </x:c>
      <x:c r="S308" s="125" t="str">
        <x:v>PRODUÇÃO O&amp;M</x:v>
      </x:c>
    </x:row>
    <x:row r="309">
      <x:c r="A309" s="32" t="s">
        <x:v>56</x:v>
      </x:c>
      <x:c r="B309" s="32" t="s">
        <x:v>30</x:v>
      </x:c>
      <x:c r="C309" s="32">
        <x:v>5025300248</x:v>
      </x:c>
      <x:c r="D309" s="38" t="s">
        <x:v>665</x:v>
      </x:c>
      <x:c r="E309" s="38" t="s">
        <x:v>666</x:v>
      </x:c>
      <x:c r="F309" s="39" t="s">
        <x:v>361</x:v>
      </x:c>
      <x:c r="G309" s="108">
        <x:v>0</x:v>
      </x:c>
      <x:c r="H309" s="108">
        <x:v>867.14958343093974</x:v>
      </x:c>
      <x:c r="I309" s="109">
        <x:f t="shared" si="4"/>
        <x:v>867.15</x:v>
      </x:c>
      <x:c r="J309" s="110" t="n">
        <x:v>0</x:v>
      </x:c>
      <x:c r="K309" s="110" t="n">
        <x:f>J309-G309</x:f>
        <x:v>0</x:v>
      </x:c>
      <x:c r="L309" s="115" t="n">
        <x:f>G309*I309</x:f>
        <x:v>0</x:v>
      </x:c>
      <x:c r="M309" s="115" t="n">
        <x:f>J309*I309</x:f>
        <x:v>0</x:v>
      </x:c>
      <x:c r="N309" s="115" t="n">
        <x:f>M309-L309</x:f>
        <x:v>0</x:v>
      </x:c>
      <x:c r="O309" s="115" t="n">
        <x:v>0</x:v>
      </x:c>
      <x:c r="P309" s="119" t="str">
        <x:f>IF(M309=0,"",O309/M309)</x:f>
      </x:c>
      <x:c r="Q309" s="124" t="str">
        <x:v>SEM HISTÓRICO EM 2025</x:v>
      </x:c>
      <x:c r="R309" s="125" t="str">
        <x:v>PRODUÇÃO</x:v>
      </x:c>
      <x:c r="S309" s="125" t="str">
        <x:v>PRODUÇÃO O&amp;M</x:v>
      </x:c>
    </x:row>
    <x:row r="310">
      <x:c r="A310" s="32" t="s">
        <x:v>56</x:v>
      </x:c>
      <x:c r="B310" s="32" t="s">
        <x:v>30</x:v>
      </x:c>
      <x:c r="C310" s="32">
        <x:v>5025300233</x:v>
      </x:c>
      <x:c r="D310" s="38" t="s">
        <x:v>667</x:v>
      </x:c>
      <x:c r="E310" s="38" t="s">
        <x:v>668</x:v>
      </x:c>
      <x:c r="F310" s="39" t="s">
        <x:v>361</x:v>
      </x:c>
      <x:c r="G310" s="108">
        <x:v>0</x:v>
      </x:c>
      <x:c r="H310" s="108">
        <x:v>867.14958343093974</x:v>
      </x:c>
      <x:c r="I310" s="109">
        <x:f t="shared" si="4"/>
        <x:v>867.15</x:v>
      </x:c>
      <x:c r="J310" s="110" t="n">
        <x:v>0</x:v>
      </x:c>
      <x:c r="K310" s="110" t="n">
        <x:f>J310-G310</x:f>
        <x:v>0</x:v>
      </x:c>
      <x:c r="L310" s="115" t="n">
        <x:f>G310*I310</x:f>
        <x:v>0</x:v>
      </x:c>
      <x:c r="M310" s="115" t="n">
        <x:f>J310*I310</x:f>
        <x:v>0</x:v>
      </x:c>
      <x:c r="N310" s="115" t="n">
        <x:f>M310-L310</x:f>
        <x:v>0</x:v>
      </x:c>
      <x:c r="O310" s="115" t="n">
        <x:v>0</x:v>
      </x:c>
      <x:c r="P310" s="119" t="str">
        <x:f>IF(M310=0,"",O310/M310)</x:f>
      </x:c>
      <x:c r="Q310" s="124" t="str">
        <x:v>SEM HISTÓRICO EM 2025</x:v>
      </x:c>
      <x:c r="R310" s="125" t="str">
        <x:v>PRODUÇÃO</x:v>
      </x:c>
      <x:c r="S310" s="125" t="str">
        <x:v>PRODUÇÃO O&amp;M</x:v>
      </x:c>
    </x:row>
    <x:row r="311">
      <x:c r="A311" s="32" t="s">
        <x:v>56</x:v>
      </x:c>
      <x:c r="B311" s="32" t="s">
        <x:v>30</x:v>
      </x:c>
      <x:c r="C311" s="32">
        <x:v>5025300234</x:v>
      </x:c>
      <x:c r="D311" s="38" t="s">
        <x:v>669</x:v>
      </x:c>
      <x:c r="E311" s="38" t="s">
        <x:v>670</x:v>
      </x:c>
      <x:c r="F311" s="39" t="s">
        <x:v>361</x:v>
      </x:c>
      <x:c r="G311" s="108">
        <x:v>0</x:v>
      </x:c>
      <x:c r="H311" s="108">
        <x:v>867.14958343093974</x:v>
      </x:c>
      <x:c r="I311" s="109">
        <x:f t="shared" si="4"/>
        <x:v>867.15</x:v>
      </x:c>
      <x:c r="J311" s="110" t="n">
        <x:v>0</x:v>
      </x:c>
      <x:c r="K311" s="110" t="n">
        <x:f>J311-G311</x:f>
        <x:v>0</x:v>
      </x:c>
      <x:c r="L311" s="115" t="n">
        <x:f>G311*I311</x:f>
        <x:v>0</x:v>
      </x:c>
      <x:c r="M311" s="115" t="n">
        <x:f>J311*I311</x:f>
        <x:v>0</x:v>
      </x:c>
      <x:c r="N311" s="115" t="n">
        <x:f>M311-L311</x:f>
        <x:v>0</x:v>
      </x:c>
      <x:c r="O311" s="115" t="n">
        <x:v>0</x:v>
      </x:c>
      <x:c r="P311" s="119" t="str">
        <x:f>IF(M311=0,"",O311/M311)</x:f>
      </x:c>
      <x:c r="Q311" s="124" t="str">
        <x:v>SEM HISTÓRICO EM 2025</x:v>
      </x:c>
      <x:c r="R311" s="125" t="str">
        <x:v>PRODUÇÃO</x:v>
      </x:c>
      <x:c r="S311" s="125" t="str">
        <x:v>PRODUÇÃO O&amp;M</x:v>
      </x:c>
    </x:row>
    <x:row r="312">
      <x:c r="A312" s="32" t="s">
        <x:v>56</x:v>
      </x:c>
      <x:c r="B312" s="32" t="s">
        <x:v>30</x:v>
      </x:c>
      <x:c r="C312" s="32">
        <x:v>5025300235</x:v>
      </x:c>
      <x:c r="D312" s="38" t="s">
        <x:v>671</x:v>
      </x:c>
      <x:c r="E312" s="38" t="s">
        <x:v>672</x:v>
      </x:c>
      <x:c r="F312" s="39" t="s">
        <x:v>361</x:v>
      </x:c>
      <x:c r="G312" s="108">
        <x:v>0</x:v>
      </x:c>
      <x:c r="H312" s="108">
        <x:v>867.14958343093974</x:v>
      </x:c>
      <x:c r="I312" s="109">
        <x:f t="shared" si="4"/>
        <x:v>867.15</x:v>
      </x:c>
      <x:c r="J312" s="110" t="n">
        <x:v>0</x:v>
      </x:c>
      <x:c r="K312" s="110" t="n">
        <x:f>J312-G312</x:f>
        <x:v>0</x:v>
      </x:c>
      <x:c r="L312" s="115" t="n">
        <x:f>G312*I312</x:f>
        <x:v>0</x:v>
      </x:c>
      <x:c r="M312" s="115" t="n">
        <x:f>J312*I312</x:f>
        <x:v>0</x:v>
      </x:c>
      <x:c r="N312" s="115" t="n">
        <x:f>M312-L312</x:f>
        <x:v>0</x:v>
      </x:c>
      <x:c r="O312" s="115" t="n">
        <x:v>0</x:v>
      </x:c>
      <x:c r="P312" s="119" t="str">
        <x:f>IF(M312=0,"",O312/M312)</x:f>
      </x:c>
      <x:c r="Q312" s="124" t="str">
        <x:v>FORA DO K | DISPONIBILIDADE O&amp;M</x:v>
      </x:c>
      <x:c r="R312" s="126" t="str">
        <x:v>DISPONIBILIDADE</x:v>
      </x:c>
      <x:c r="S312" s="126" t="str">
        <x:v>DISPONIBILIDADE O&amp;M</x:v>
      </x:c>
    </x:row>
    <x:row r="313">
      <x:c r="A313" s="32" t="s">
        <x:v>56</x:v>
      </x:c>
      <x:c r="B313" s="32" t="s">
        <x:v>30</x:v>
      </x:c>
      <x:c r="C313" s="32">
        <x:v>5025300236</x:v>
      </x:c>
      <x:c r="D313" s="38" t="s">
        <x:v>673</x:v>
      </x:c>
      <x:c r="E313" s="38" t="s">
        <x:v>674</x:v>
      </x:c>
      <x:c r="F313" s="39" t="s">
        <x:v>361</x:v>
      </x:c>
      <x:c r="G313" s="108">
        <x:v>0</x:v>
      </x:c>
      <x:c r="H313" s="108">
        <x:v>867.14958343093974</x:v>
      </x:c>
      <x:c r="I313" s="109">
        <x:f t="shared" si="4"/>
        <x:v>867.15</x:v>
      </x:c>
      <x:c r="J313" s="110" t="n">
        <x:v>0</x:v>
      </x:c>
      <x:c r="K313" s="110" t="n">
        <x:f>J313-G313</x:f>
        <x:v>0</x:v>
      </x:c>
      <x:c r="L313" s="115" t="n">
        <x:f>G313*I313</x:f>
        <x:v>0</x:v>
      </x:c>
      <x:c r="M313" s="115" t="n">
        <x:f>J313*I313</x:f>
        <x:v>0</x:v>
      </x:c>
      <x:c r="N313" s="115" t="n">
        <x:f>M313-L313</x:f>
        <x:v>0</x:v>
      </x:c>
      <x:c r="O313" s="115" t="n">
        <x:v>0</x:v>
      </x:c>
      <x:c r="P313" s="119" t="str">
        <x:f>IF(M313=0,"",O313/M313)</x:f>
      </x:c>
      <x:c r="Q313" s="124" t="str">
        <x:v>FORA DO K | DISPONIBILIDADE O&amp;M</x:v>
      </x:c>
      <x:c r="R313" s="126" t="str">
        <x:v>DISPONIBILIDADE</x:v>
      </x:c>
      <x:c r="S313" s="126" t="str">
        <x:v>DISPONIBILIDADE O&amp;M</x:v>
      </x:c>
    </x:row>
    <x:row r="314">
      <x:c r="A314" s="32" t="s">
        <x:v>56</x:v>
      </x:c>
      <x:c r="B314" s="32" t="s">
        <x:v>30</x:v>
      </x:c>
      <x:c r="C314" s="32">
        <x:v>5025300237</x:v>
      </x:c>
      <x:c r="D314" s="38" t="s">
        <x:v>675</x:v>
      </x:c>
      <x:c r="E314" s="38" t="s">
        <x:v>676</x:v>
      </x:c>
      <x:c r="F314" s="39" t="s">
        <x:v>361</x:v>
      </x:c>
      <x:c r="G314" s="108">
        <x:v>0</x:v>
      </x:c>
      <x:c r="H314" s="108">
        <x:v>867.14958343093974</x:v>
      </x:c>
      <x:c r="I314" s="109">
        <x:f t="shared" si="4"/>
        <x:v>867.15</x:v>
      </x:c>
      <x:c r="J314" s="110" t="n">
        <x:v>90.327</x:v>
      </x:c>
      <x:c r="K314" s="110" t="n">
        <x:f>J314-G314</x:f>
        <x:v>90.327</x:v>
      </x:c>
      <x:c r="L314" s="115" t="n">
        <x:f>G314*I314</x:f>
        <x:v>0</x:v>
      </x:c>
      <x:c r="M314" s="115" t="n">
        <x:f>J314*I314</x:f>
        <x:v>78327.05804999999</x:v>
      </x:c>
      <x:c r="N314" s="115" t="n">
        <x:f>M314-L314</x:f>
        <x:v>78327.05804999999</x:v>
      </x:c>
      <x:c r="O314" s="115" t="n">
        <x:v>88823.06</x:v>
      </x:c>
      <x:c r="P314" s="119" t="n">
        <x:f>IF(M314=0,"",O314/M314)</x:f>
        <x:v>1.1340022491755006</x:v>
      </x:c>
      <x:c r="Q314" s="124" t="str">
        <x:v>FORA DO K | DISPONIBILIDADE O&amp;M</x:v>
      </x:c>
      <x:c r="R314" s="126" t="str">
        <x:v>DISPONIBILIDADE</x:v>
      </x:c>
      <x:c r="S314" s="126" t="str">
        <x:v>DISPONIBILIDADE O&amp;M</x:v>
      </x:c>
    </x:row>
    <x:row r="315">
      <x:c r="A315" s="32" t="s">
        <x:v>56</x:v>
      </x:c>
      <x:c r="B315" s="32" t="s">
        <x:v>34</x:v>
      </x:c>
      <x:c r="C315" s="32">
        <x:v>5025300054</x:v>
      </x:c>
      <x:c r="D315" s="38" t="s">
        <x:v>677</x:v>
      </x:c>
      <x:c r="E315" s="38" t="s">
        <x:v>678</x:v>
      </x:c>
      <x:c r="F315" s="39" t="s">
        <x:v>361</x:v>
      </x:c>
      <x:c r="G315" s="108">
        <x:v>22920</x:v>
      </x:c>
      <x:c r="H315" s="108">
        <x:v>268.1026970924284</x:v>
      </x:c>
      <x:c r="I315" s="109">
        <x:f t="shared" si="4"/>
        <x:v>268.10000000000002</x:v>
      </x:c>
      <x:c r="J315" s="110" t="n">
        <x:v>25224.715</x:v>
      </x:c>
      <x:c r="K315" s="110" t="n">
        <x:f>J315-G315</x:f>
        <x:v>2304.715</x:v>
      </x:c>
      <x:c r="L315" s="115" t="n">
        <x:f>G315*I315</x:f>
        <x:v>6144852.000000001</x:v>
      </x:c>
      <x:c r="M315" s="115" t="n">
        <x:f>J315*I315</x:f>
        <x:v>6762746.091500001</x:v>
      </x:c>
      <x:c r="N315" s="115" t="n">
        <x:f>M315-L315</x:f>
        <x:v>617894.0915000001</x:v>
      </x:c>
      <x:c r="O315" s="115" t="n">
        <x:v>6225207.41</x:v>
      </x:c>
      <x:c r="P315" s="119" t="n">
        <x:f>IF(M315=0,"",O315/M315)</x:f>
        <x:v>0.9205147325913026</x:v>
      </x:c>
      <x:c r="Q315" s="124" t="str">
        <x:v>FORA DO K | DISPONIBILIDADE O&amp;M</x:v>
      </x:c>
      <x:c r="R315" s="126" t="str">
        <x:v>DISPONIBILIDADE</x:v>
      </x:c>
      <x:c r="S315" s="126" t="str">
        <x:v>DISPONIBILIDADE O&amp;M</x:v>
      </x:c>
    </x:row>
    <x:row r="316">
      <x:c r="A316" s="32" t="s">
        <x:v>56</x:v>
      </x:c>
      <x:c r="B316" s="32" t="s">
        <x:v>34</x:v>
      </x:c>
      <x:c r="C316" s="32">
        <x:v>5025300272</x:v>
      </x:c>
      <x:c r="D316" s="38" t="s">
        <x:v>679</x:v>
      </x:c>
      <x:c r="E316" s="38" t="s">
        <x:v>680</x:v>
      </x:c>
      <x:c r="F316" s="39" t="s">
        <x:v>361</x:v>
      </x:c>
      <x:c r="G316" s="108">
        <x:v>0</x:v>
      </x:c>
      <x:c r="H316" s="108">
        <x:v>268.1026970924284</x:v>
      </x:c>
      <x:c r="I316" s="109">
        <x:f t="shared" si="4"/>
        <x:v>268.10000000000002</x:v>
      </x:c>
      <x:c r="J316" s="110" t="n">
        <x:v>0</x:v>
      </x:c>
      <x:c r="K316" s="110" t="n">
        <x:f>J316-G316</x:f>
        <x:v>0</x:v>
      </x:c>
      <x:c r="L316" s="115" t="n">
        <x:f>G316*I316</x:f>
        <x:v>0</x:v>
      </x:c>
      <x:c r="M316" s="115" t="n">
        <x:f>J316*I316</x:f>
        <x:v>0</x:v>
      </x:c>
      <x:c r="N316" s="115" t="n">
        <x:f>M316-L316</x:f>
        <x:v>0</x:v>
      </x:c>
      <x:c r="O316" s="115" t="n">
        <x:v>0</x:v>
      </x:c>
      <x:c r="P316" s="119" t="str">
        <x:f>IF(M316=0,"",O316/M316)</x:f>
      </x:c>
      <x:c r="Q316" s="124" t="str">
        <x:v>SEM HISTÓRICO EM 2025</x:v>
      </x:c>
      <x:c r="R316" s="125" t="str">
        <x:v>PRODUÇÃO</x:v>
      </x:c>
      <x:c r="S316" s="125" t="str">
        <x:v>PRODUÇÃO O&amp;M</x:v>
      </x:c>
    </x:row>
    <x:row r="317">
      <x:c r="A317" s="32" t="s">
        <x:v>56</x:v>
      </x:c>
      <x:c r="B317" s="32" t="s">
        <x:v>34</x:v>
      </x:c>
      <x:c r="C317" s="32">
        <x:v>5025300275</x:v>
      </x:c>
      <x:c r="D317" s="38" t="s">
        <x:v>681</x:v>
      </x:c>
      <x:c r="E317" s="38" t="s">
        <x:v>682</x:v>
      </x:c>
      <x:c r="F317" s="39" t="s">
        <x:v>361</x:v>
      </x:c>
      <x:c r="G317" s="108">
        <x:v>0</x:v>
      </x:c>
      <x:c r="H317" s="108">
        <x:v>335.12837136553549</x:v>
      </x:c>
      <x:c r="I317" s="109">
        <x:f t="shared" si="4"/>
        <x:v>335.13</x:v>
      </x:c>
      <x:c r="J317" s="110" t="n">
        <x:v>0</x:v>
      </x:c>
      <x:c r="K317" s="110" t="n">
        <x:f>J317-G317</x:f>
        <x:v>0</x:v>
      </x:c>
      <x:c r="L317" s="115" t="n">
        <x:f>G317*I317</x:f>
        <x:v>0</x:v>
      </x:c>
      <x:c r="M317" s="115" t="n">
        <x:f>J317*I317</x:f>
        <x:v>0</x:v>
      </x:c>
      <x:c r="N317" s="115" t="n">
        <x:f>M317-L317</x:f>
        <x:v>0</x:v>
      </x:c>
      <x:c r="O317" s="115" t="n">
        <x:v>0</x:v>
      </x:c>
      <x:c r="P317" s="119" t="str">
        <x:f>IF(M317=0,"",O317/M317)</x:f>
      </x:c>
      <x:c r="Q317" s="124" t="str">
        <x:v>SEM HISTÓRICO EM 2025</x:v>
      </x:c>
      <x:c r="R317" s="125" t="str">
        <x:v>PRODUÇÃO</x:v>
      </x:c>
      <x:c r="S317" s="125" t="str">
        <x:v>PRODUÇÃO O&amp;M</x:v>
      </x:c>
    </x:row>
    <x:row r="318">
      <x:c r="A318" s="32" t="s">
        <x:v>56</x:v>
      </x:c>
      <x:c r="B318" s="32" t="s">
        <x:v>34</x:v>
      </x:c>
      <x:c r="C318" s="32">
        <x:v>5025300256</x:v>
      </x:c>
      <x:c r="D318" s="38" t="s">
        <x:v>683</x:v>
      </x:c>
      <x:c r="E318" s="38" t="s">
        <x:v>684</x:v>
      </x:c>
      <x:c r="F318" s="39" t="s">
        <x:v>361</x:v>
      </x:c>
      <x:c r="G318" s="108">
        <x:v>0</x:v>
      </x:c>
      <x:c r="H318" s="108">
        <x:v>16.086161825545702</x:v>
      </x:c>
      <x:c r="I318" s="109">
        <x:f t="shared" si="4"/>
        <x:v>16.09</x:v>
      </x:c>
      <x:c r="J318" s="110" t="n">
        <x:v>0</x:v>
      </x:c>
      <x:c r="K318" s="110" t="n">
        <x:f>J318-G318</x:f>
        <x:v>0</x:v>
      </x:c>
      <x:c r="L318" s="115" t="n">
        <x:f>G318*I318</x:f>
        <x:v>0</x:v>
      </x:c>
      <x:c r="M318" s="115" t="n">
        <x:f>J318*I318</x:f>
        <x:v>0</x:v>
      </x:c>
      <x:c r="N318" s="115" t="n">
        <x:f>M318-L318</x:f>
        <x:v>0</x:v>
      </x:c>
      <x:c r="O318" s="115" t="n">
        <x:v>0</x:v>
      </x:c>
      <x:c r="P318" s="119" t="str">
        <x:f>IF(M318=0,"",O318/M318)</x:f>
      </x:c>
      <x:c r="Q318" s="124" t="str">
        <x:v>SEM HISTÓRICO EM 2025</x:v>
      </x:c>
      <x:c r="R318" s="125" t="str">
        <x:v>PRODUÇÃO</x:v>
      </x:c>
      <x:c r="S318" s="125" t="str">
        <x:v>PRODUÇÃO O&amp;M</x:v>
      </x:c>
    </x:row>
    <x:row r="319">
      <x:c r="A319" s="32" t="s">
        <x:v>56</x:v>
      </x:c>
      <x:c r="B319" s="32" t="s">
        <x:v>32</x:v>
      </x:c>
      <x:c r="C319" s="32">
        <x:v>5025300057</x:v>
      </x:c>
      <x:c r="D319" s="38" t="s">
        <x:v>685</x:v>
      </x:c>
      <x:c r="E319" s="38" t="s">
        <x:v>686</x:v>
      </x:c>
      <x:c r="F319" s="39" t="s">
        <x:v>361</x:v>
      </x:c>
      <x:c r="G319" s="108">
        <x:v>11460</x:v>
      </x:c>
      <x:c r="H319" s="108">
        <x:v>242.52442046853446</x:v>
      </x:c>
      <x:c r="I319" s="109">
        <x:f t="shared" si="4"/>
        <x:v>242.52</x:v>
      </x:c>
      <x:c r="J319" s="110" t="n">
        <x:v>10746.38</x:v>
      </x:c>
      <x:c r="K319" s="110" t="n">
        <x:f>J319-G319</x:f>
        <x:v>-713.6200000000008</x:v>
      </x:c>
      <x:c r="L319" s="115" t="n">
        <x:f>G319*I319</x:f>
        <x:v>2779279.2</x:v>
      </x:c>
      <x:c r="M319" s="115" t="n">
        <x:f>J319*I319</x:f>
        <x:v>2606212.0776</x:v>
      </x:c>
      <x:c r="N319" s="115" t="n">
        <x:f>M319-L319</x:f>
        <x:v>-173067.12240000023</x:v>
      </x:c>
      <x:c r="O319" s="115" t="n">
        <x:v>2385373.97</x:v>
      </x:c>
      <x:c r="P319" s="119" t="n">
        <x:f>IF(M319=0,"",O319/M319)</x:f>
        <x:v>0.9152647209726061</x:v>
      </x:c>
      <x:c r="Q319" s="124" t="str">
        <x:v>FORA DO K | DISPONIBILIDADE O&amp;M</x:v>
      </x:c>
      <x:c r="R319" s="126" t="str">
        <x:v>DISPONIBILIDADE</x:v>
      </x:c>
      <x:c r="S319" s="126" t="str">
        <x:v>DISPONIBILIDADE O&amp;M</x:v>
      </x:c>
    </x:row>
    <x:row r="320">
      <x:c r="A320" s="32" t="s">
        <x:v>56</x:v>
      </x:c>
      <x:c r="B320" s="32" t="s">
        <x:v>32</x:v>
      </x:c>
      <x:c r="C320" s="32">
        <x:v>5025300271</x:v>
      </x:c>
      <x:c r="D320" s="38" t="s">
        <x:v>687</x:v>
      </x:c>
      <x:c r="E320" s="38" t="s">
        <x:v>688</x:v>
      </x:c>
      <x:c r="F320" s="39" t="s">
        <x:v>361</x:v>
      </x:c>
      <x:c r="G320" s="108">
        <x:v>0</x:v>
      </x:c>
      <x:c r="H320" s="108">
        <x:v>242.52442046853446</x:v>
      </x:c>
      <x:c r="I320" s="109">
        <x:f t="shared" si="4"/>
        <x:v>242.52</x:v>
      </x:c>
      <x:c r="J320" s="110" t="n">
        <x:v>0</x:v>
      </x:c>
      <x:c r="K320" s="110" t="n">
        <x:f>J320-G320</x:f>
        <x:v>0</x:v>
      </x:c>
      <x:c r="L320" s="115" t="n">
        <x:f>G320*I320</x:f>
        <x:v>0</x:v>
      </x:c>
      <x:c r="M320" s="115" t="n">
        <x:f>J320*I320</x:f>
        <x:v>0</x:v>
      </x:c>
      <x:c r="N320" s="115" t="n">
        <x:f>M320-L320</x:f>
        <x:v>0</x:v>
      </x:c>
      <x:c r="O320" s="115" t="n">
        <x:v>0</x:v>
      </x:c>
      <x:c r="P320" s="119" t="str">
        <x:f>IF(M320=0,"",O320/M320)</x:f>
      </x:c>
      <x:c r="Q320" s="124" t="str">
        <x:v>SEM HISTÓRICO EM 2025</x:v>
      </x:c>
      <x:c r="R320" s="125" t="str">
        <x:v>PRODUÇÃO</x:v>
      </x:c>
      <x:c r="S320" s="125" t="str">
        <x:v>PRODUÇÃO O&amp;M</x:v>
      </x:c>
    </x:row>
    <x:row r="321">
      <x:c r="A321" s="32" t="s">
        <x:v>56</x:v>
      </x:c>
      <x:c r="B321" s="32" t="s">
        <x:v>32</x:v>
      </x:c>
      <x:c r="C321" s="32">
        <x:v>5025300278</x:v>
      </x:c>
      <x:c r="D321" s="38" t="s">
        <x:v>689</x:v>
      </x:c>
      <x:c r="E321" s="38" t="s">
        <x:v>690</x:v>
      </x:c>
      <x:c r="F321" s="39" t="s">
        <x:v>361</x:v>
      </x:c>
      <x:c r="G321" s="108">
        <x:v>0</x:v>
      </x:c>
      <x:c r="H321" s="108">
        <x:v>303.1555255856681</x:v>
      </x:c>
      <x:c r="I321" s="109">
        <x:f t="shared" si="4"/>
        <x:v>303.16000000000003</x:v>
      </x:c>
      <x:c r="J321" s="110" t="n">
        <x:v>0</x:v>
      </x:c>
      <x:c r="K321" s="110" t="n">
        <x:f>J321-G321</x:f>
        <x:v>0</x:v>
      </x:c>
      <x:c r="L321" s="115" t="n">
        <x:f>G321*I321</x:f>
        <x:v>0</x:v>
      </x:c>
      <x:c r="M321" s="115" t="n">
        <x:f>J321*I321</x:f>
        <x:v>0</x:v>
      </x:c>
      <x:c r="N321" s="115" t="n">
        <x:f>M321-L321</x:f>
        <x:v>0</x:v>
      </x:c>
      <x:c r="O321" s="115" t="n">
        <x:v>0</x:v>
      </x:c>
      <x:c r="P321" s="119" t="str">
        <x:f>IF(M321=0,"",O321/M321)</x:f>
      </x:c>
      <x:c r="Q321" s="124" t="str">
        <x:v>SEM HISTÓRICO EM 2025</x:v>
      </x:c>
      <x:c r="R321" s="125" t="str">
        <x:v>PRODUÇÃO</x:v>
      </x:c>
      <x:c r="S321" s="125" t="str">
        <x:v>PRODUÇÃO O&amp;M</x:v>
      </x:c>
    </x:row>
    <x:row r="322">
      <x:c r="A322" s="32" t="s">
        <x:v>56</x:v>
      </x:c>
      <x:c r="B322" s="32" t="s">
        <x:v>32</x:v>
      </x:c>
      <x:c r="C322" s="32">
        <x:v>5025300263</x:v>
      </x:c>
      <x:c r="D322" s="38" t="s">
        <x:v>691</x:v>
      </x:c>
      <x:c r="E322" s="38" t="s">
        <x:v>692</x:v>
      </x:c>
      <x:c r="F322" s="39" t="s">
        <x:v>361</x:v>
      </x:c>
      <x:c r="G322" s="108">
        <x:v>0</x:v>
      </x:c>
      <x:c r="H322" s="108">
        <x:v>14.551465228112066</x:v>
      </x:c>
      <x:c r="I322" s="109">
        <x:f t="shared" si="4"/>
        <x:v>14.55</x:v>
      </x:c>
      <x:c r="J322" s="110" t="n">
        <x:v>0</x:v>
      </x:c>
      <x:c r="K322" s="110" t="n">
        <x:f>J322-G322</x:f>
        <x:v>0</x:v>
      </x:c>
      <x:c r="L322" s="115" t="n">
        <x:f>G322*I322</x:f>
        <x:v>0</x:v>
      </x:c>
      <x:c r="M322" s="115" t="n">
        <x:f>J322*I322</x:f>
        <x:v>0</x:v>
      </x:c>
      <x:c r="N322" s="115" t="n">
        <x:f>M322-L322</x:f>
        <x:v>0</x:v>
      </x:c>
      <x:c r="O322" s="115" t="n">
        <x:v>0</x:v>
      </x:c>
      <x:c r="P322" s="119" t="str">
        <x:f>IF(M322=0,"",O322/M322)</x:f>
      </x:c>
      <x:c r="Q322" s="124" t="str">
        <x:v>SEM HISTÓRICO EM 2025</x:v>
      </x:c>
      <x:c r="R322" s="125" t="str">
        <x:v>PRODUÇÃO</x:v>
      </x:c>
      <x:c r="S322" s="125" t="str">
        <x:v>PRODUÇÃO O&amp;M</x:v>
      </x:c>
    </x:row>
    <x:row r="323">
      <x:c r="A323" s="32" t="s">
        <x:v>56</x:v>
      </x:c>
      <x:c r="B323" s="32" t="s">
        <x:v>30</x:v>
      </x:c>
      <x:c r="C323" s="32">
        <x:v>5025300297</x:v>
      </x:c>
      <x:c r="D323" s="38" t="s">
        <x:v>693</x:v>
      </x:c>
      <x:c r="E323" s="38" t="s">
        <x:v>694</x:v>
      </x:c>
      <x:c r="F323" s="39" t="s">
        <x:v>361</x:v>
      </x:c>
      <x:c r="G323" s="108">
        <x:v>0</x:v>
      </x:c>
      <x:c r="H323" s="108">
        <x:v>1</x:v>
      </x:c>
      <x:c r="I323" s="109">
        <x:f t="shared" si="4"/>
        <x:v>1</x:v>
      </x:c>
      <x:c r="J323" s="110" t="n">
        <x:v>0</x:v>
      </x:c>
      <x:c r="K323" s="110" t="n">
        <x:f>J323-G323</x:f>
        <x:v>0</x:v>
      </x:c>
      <x:c r="L323" s="115" t="n">
        <x:f>G323*I323</x:f>
        <x:v>0</x:v>
      </x:c>
      <x:c r="M323" s="115" t="n">
        <x:f>J323*I323</x:f>
        <x:v>0</x:v>
      </x:c>
      <x:c r="N323" s="115" t="n">
        <x:f>M323-L323</x:f>
        <x:v>0</x:v>
      </x:c>
      <x:c r="O323" s="115" t="n">
        <x:v>0</x:v>
      </x:c>
      <x:c r="P323" s="119" t="str">
        <x:f>IF(M323=0,"",O323/M323)</x:f>
      </x:c>
      <x:c r="Q323" s="124" t="str">
        <x:v>SEM HISTÓRICO EM 2025</x:v>
      </x:c>
      <x:c r="R323" s="125" t="str">
        <x:v>PRODUÇÃO</x:v>
      </x:c>
      <x:c r="S323" s="125" t="str">
        <x:v>PRODUÇÃO O&amp;M</x:v>
      </x:c>
    </x:row>
    <x:row r="324">
      <x:c r="A324" s="32" t="s">
        <x:v>56</x:v>
      </x:c>
      <x:c r="B324" s="32" t="s">
        <x:v>30</x:v>
      </x:c>
      <x:c r="C324" s="32">
        <x:v>5025300296</x:v>
      </x:c>
      <x:c r="D324" s="38" t="s">
        <x:v>695</x:v>
      </x:c>
      <x:c r="E324" s="38" t="s">
        <x:v>696</x:v>
      </x:c>
      <x:c r="F324" s="39" t="s">
        <x:v>361</x:v>
      </x:c>
      <x:c r="G324" s="108">
        <x:v>0</x:v>
      </x:c>
      <x:c r="H324" s="108">
        <x:v>1</x:v>
      </x:c>
      <x:c r="I324" s="109">
        <x:f t="shared" si="4"/>
        <x:v>1</x:v>
      </x:c>
      <x:c r="J324" s="110" t="n">
        <x:v>0</x:v>
      </x:c>
      <x:c r="K324" s="110" t="n">
        <x:f>J324-G324</x:f>
        <x:v>0</x:v>
      </x:c>
      <x:c r="L324" s="115" t="n">
        <x:f>G324*I324</x:f>
        <x:v>0</x:v>
      </x:c>
      <x:c r="M324" s="115" t="n">
        <x:f>J324*I324</x:f>
        <x:v>0</x:v>
      </x:c>
      <x:c r="N324" s="115" t="n">
        <x:f>M324-L324</x:f>
        <x:v>0</x:v>
      </x:c>
      <x:c r="O324" s="115" t="n">
        <x:v>0</x:v>
      </x:c>
      <x:c r="P324" s="119" t="str">
        <x:f>IF(M324=0,"",O324/M324)</x:f>
      </x:c>
      <x:c r="Q324" s="124" t="str">
        <x:v>SEM HISTÓRICO EM 2025</x:v>
      </x:c>
      <x:c r="R324" s="125" t="str">
        <x:v>PRODUÇÃO</x:v>
      </x:c>
      <x:c r="S324" s="125" t="str">
        <x:v>PRODUÇÃO O&amp;M</x:v>
      </x:c>
    </x:row>
    <x:row r="325">
      <x:c r="A325" s="32" t="s">
        <x:v>56</x:v>
      </x:c>
      <x:c r="B325" s="32" t="s">
        <x:v>30</x:v>
      </x:c>
      <x:c r="C325" s="32">
        <x:v>5301800338</x:v>
      </x:c>
      <x:c r="D325" s="38" t="s">
        <x:v>697</x:v>
      </x:c>
      <x:c r="E325" s="38" t="s">
        <x:v>698</x:v>
      </x:c>
      <x:c r="F325" s="39" t="s">
        <x:v>361</x:v>
      </x:c>
      <x:c r="G325" s="108">
        <x:v>0</x:v>
      </x:c>
      <x:c r="H325" s="108">
        <x:v>867.14958343093974</x:v>
      </x:c>
      <x:c r="I325" s="109">
        <x:f t="shared" si="4"/>
        <x:v>867.15</x:v>
      </x:c>
      <x:c r="J325" s="110" t="n">
        <x:v>0</x:v>
      </x:c>
      <x:c r="K325" s="110" t="n">
        <x:f>J325-G325</x:f>
        <x:v>0</x:v>
      </x:c>
      <x:c r="L325" s="115" t="n">
        <x:f>G325*I325</x:f>
        <x:v>0</x:v>
      </x:c>
      <x:c r="M325" s="115" t="n">
        <x:f>J325*I325</x:f>
        <x:v>0</x:v>
      </x:c>
      <x:c r="N325" s="115" t="n">
        <x:f>M325-L325</x:f>
        <x:v>0</x:v>
      </x:c>
      <x:c r="O325" s="115" t="n">
        <x:v>0</x:v>
      </x:c>
      <x:c r="P325" s="119" t="str">
        <x:f>IF(M325=0,"",O325/M325)</x:f>
      </x:c>
      <x:c r="Q325" s="124" t="str">
        <x:v>SEM HISTÓRICO EM 2025</x:v>
      </x:c>
      <x:c r="R325" s="125" t="str">
        <x:v>PRODUÇÃO</x:v>
      </x:c>
      <x:c r="S325" s="125" t="str">
        <x:v>PRODUÇÃO O&amp;M</x:v>
      </x:c>
    </x:row>
    <x:row r="326">
      <x:c r="A326" s="32" t="s">
        <x:v>56</x:v>
      </x:c>
      <x:c r="B326" s="32" t="s">
        <x:v>30</x:v>
      </x:c>
      <x:c r="C326" s="32">
        <x:v>5301800339</x:v>
      </x:c>
      <x:c r="D326" s="38" t="s">
        <x:v>699</x:v>
      </x:c>
      <x:c r="E326" s="38" t="s">
        <x:v>700</x:v>
      </x:c>
      <x:c r="F326" s="39" t="s">
        <x:v>361</x:v>
      </x:c>
      <x:c r="G326" s="108">
        <x:v>0</x:v>
      </x:c>
      <x:c r="H326" s="108">
        <x:v>867.14958343093974</x:v>
      </x:c>
      <x:c r="I326" s="109">
        <x:f t="shared" si="4"/>
        <x:v>867.15</x:v>
      </x:c>
      <x:c r="J326" s="110" t="n">
        <x:v>0</x:v>
      </x:c>
      <x:c r="K326" s="110" t="n">
        <x:f>J326-G326</x:f>
        <x:v>0</x:v>
      </x:c>
      <x:c r="L326" s="115" t="n">
        <x:f>G326*I326</x:f>
        <x:v>0</x:v>
      </x:c>
      <x:c r="M326" s="115" t="n">
        <x:f>J326*I326</x:f>
        <x:v>0</x:v>
      </x:c>
      <x:c r="N326" s="115" t="n">
        <x:f>M326-L326</x:f>
        <x:v>0</x:v>
      </x:c>
      <x:c r="O326" s="115" t="n">
        <x:v>0</x:v>
      </x:c>
      <x:c r="P326" s="119" t="str">
        <x:f>IF(M326=0,"",O326/M326)</x:f>
      </x:c>
      <x:c r="Q326" s="124" t="str">
        <x:v>SEM HISTÓRICO EM 2025</x:v>
      </x:c>
      <x:c r="R326" s="125" t="str">
        <x:v>PRODUÇÃO</x:v>
      </x:c>
      <x:c r="S326" s="125" t="str">
        <x:v>PRODUÇÃO O&amp;M</x:v>
      </x:c>
    </x:row>
    <x:row r="327">
      <x:c r="A327" s="32" t="s">
        <x:v>56</x:v>
      </x:c>
      <x:c r="B327" s="32" t="s">
        <x:v>30</x:v>
      </x:c>
      <x:c r="C327" s="32">
        <x:v>5025300249</x:v>
      </x:c>
      <x:c r="D327" s="38" t="s">
        <x:v>701</x:v>
      </x:c>
      <x:c r="E327" s="38" t="s">
        <x:v>702</x:v>
      </x:c>
      <x:c r="F327" s="39" t="s">
        <x:v>361</x:v>
      </x:c>
      <x:c r="G327" s="108">
        <x:v>0</x:v>
      </x:c>
      <x:c r="H327" s="108">
        <x:v>1083.9369792886746</x:v>
      </x:c>
      <x:c r="I327" s="109" t="n">
        <x:f t="shared" ref="I327:I390" si="5">ROUND(H327*$E$3,2)</x:f>
        <x:v>1083.94</x:v>
      </x:c>
      <x:c r="J327" s="110" t="n">
        <x:v>0</x:v>
      </x:c>
      <x:c r="K327" s="110" t="n">
        <x:f>J327-G327</x:f>
        <x:v>0</x:v>
      </x:c>
      <x:c r="L327" s="115" t="n">
        <x:f>G327*I327</x:f>
        <x:v>0</x:v>
      </x:c>
      <x:c r="M327" s="115" t="n">
        <x:f>J327*I327</x:f>
        <x:v>0</x:v>
      </x:c>
      <x:c r="N327" s="115" t="n">
        <x:f>M327-L327</x:f>
        <x:v>0</x:v>
      </x:c>
      <x:c r="O327" s="115" t="n">
        <x:v>0</x:v>
      </x:c>
      <x:c r="P327" s="119" t="str">
        <x:f>IF(M327=0,"",O327/M327)</x:f>
      </x:c>
      <x:c r="Q327" s="124" t="str">
        <x:v>SEM HISTÓRICO EM 2025</x:v>
      </x:c>
      <x:c r="R327" s="125" t="str">
        <x:v>PRODUÇÃO</x:v>
      </x:c>
      <x:c r="S327" s="125" t="str">
        <x:v>PRODUÇÃO O&amp;M</x:v>
      </x:c>
    </x:row>
    <x:row r="328">
      <x:c r="A328" s="32" t="s">
        <x:v>56</x:v>
      </x:c>
      <x:c r="B328" s="32" t="s">
        <x:v>30</x:v>
      </x:c>
      <x:c r="C328" s="32">
        <x:v>5025300250</x:v>
      </x:c>
      <x:c r="D328" s="38" t="s">
        <x:v>703</x:v>
      </x:c>
      <x:c r="E328" s="38" t="s">
        <x:v>704</x:v>
      </x:c>
      <x:c r="F328" s="39" t="s">
        <x:v>361</x:v>
      </x:c>
      <x:c r="G328" s="108">
        <x:v>0</x:v>
      </x:c>
      <x:c r="H328" s="108">
        <x:v>1083.9369792886746</x:v>
      </x:c>
      <x:c r="I328" s="109">
        <x:f t="shared" si="5"/>
        <x:v>1083.94</x:v>
      </x:c>
      <x:c r="J328" s="110" t="n">
        <x:v>0</x:v>
      </x:c>
      <x:c r="K328" s="110" t="n">
        <x:f>J328-G328</x:f>
        <x:v>0</x:v>
      </x:c>
      <x:c r="L328" s="115" t="n">
        <x:f>G328*I328</x:f>
        <x:v>0</x:v>
      </x:c>
      <x:c r="M328" s="115" t="n">
        <x:f>J328*I328</x:f>
        <x:v>0</x:v>
      </x:c>
      <x:c r="N328" s="115" t="n">
        <x:f>M328-L328</x:f>
        <x:v>0</x:v>
      </x:c>
      <x:c r="O328" s="115" t="n">
        <x:v>0</x:v>
      </x:c>
      <x:c r="P328" s="119" t="str">
        <x:f>IF(M328=0,"",O328/M328)</x:f>
      </x:c>
      <x:c r="Q328" s="124" t="str">
        <x:v>SEM HISTÓRICO EM 2025</x:v>
      </x:c>
      <x:c r="R328" s="125" t="str">
        <x:v>PRODUÇÃO</x:v>
      </x:c>
      <x:c r="S328" s="125" t="str">
        <x:v>PRODUÇÃO O&amp;M</x:v>
      </x:c>
    </x:row>
    <x:row r="329">
      <x:c r="A329" s="32" t="s">
        <x:v>56</x:v>
      </x:c>
      <x:c r="B329" s="32" t="s">
        <x:v>30</x:v>
      </x:c>
      <x:c r="C329" s="32">
        <x:v>5025300254</x:v>
      </x:c>
      <x:c r="D329" s="38" t="s">
        <x:v>705</x:v>
      </x:c>
      <x:c r="E329" s="38" t="s">
        <x:v>706</x:v>
      </x:c>
      <x:c r="F329" s="39" t="s">
        <x:v>361</x:v>
      </x:c>
      <x:c r="G329" s="108">
        <x:v>0</x:v>
      </x:c>
      <x:c r="H329" s="108">
        <x:v>1083.9369792886746</x:v>
      </x:c>
      <x:c r="I329" s="109">
        <x:f t="shared" si="5"/>
        <x:v>1083.94</x:v>
      </x:c>
      <x:c r="J329" s="110" t="n">
        <x:v>0</x:v>
      </x:c>
      <x:c r="K329" s="110" t="n">
        <x:f>J329-G329</x:f>
        <x:v>0</x:v>
      </x:c>
      <x:c r="L329" s="115" t="n">
        <x:f>G329*I329</x:f>
        <x:v>0</x:v>
      </x:c>
      <x:c r="M329" s="115" t="n">
        <x:f>J329*I329</x:f>
        <x:v>0</x:v>
      </x:c>
      <x:c r="N329" s="115" t="n">
        <x:f>M329-L329</x:f>
        <x:v>0</x:v>
      </x:c>
      <x:c r="O329" s="115" t="n">
        <x:v>0</x:v>
      </x:c>
      <x:c r="P329" s="119" t="str">
        <x:f>IF(M329=0,"",O329/M329)</x:f>
      </x:c>
      <x:c r="Q329" s="124" t="str">
        <x:v>SEM HISTÓRICO EM 2025</x:v>
      </x:c>
      <x:c r="R329" s="125" t="str">
        <x:v>PRODUÇÃO</x:v>
      </x:c>
      <x:c r="S329" s="125" t="str">
        <x:v>PRODUÇÃO O&amp;M</x:v>
      </x:c>
    </x:row>
    <x:row r="330">
      <x:c r="A330" s="32" t="s">
        <x:v>56</x:v>
      </x:c>
      <x:c r="B330" s="32" t="s">
        <x:v>30</x:v>
      </x:c>
      <x:c r="C330" s="32">
        <x:v>5025300253</x:v>
      </x:c>
      <x:c r="D330" s="38" t="s">
        <x:v>707</x:v>
      </x:c>
      <x:c r="E330" s="38" t="s">
        <x:v>708</x:v>
      </x:c>
      <x:c r="F330" s="39" t="s">
        <x:v>361</x:v>
      </x:c>
      <x:c r="G330" s="108">
        <x:v>0</x:v>
      </x:c>
      <x:c r="H330" s="108">
        <x:v>52.028975005856381</x:v>
      </x:c>
      <x:c r="I330" s="109">
        <x:f t="shared" si="5"/>
        <x:v>52.03</x:v>
      </x:c>
      <x:c r="J330" s="110" t="n">
        <x:v>0</x:v>
      </x:c>
      <x:c r="K330" s="110" t="n">
        <x:f>J330-G330</x:f>
        <x:v>0</x:v>
      </x:c>
      <x:c r="L330" s="115" t="n">
        <x:f>G330*I330</x:f>
        <x:v>0</x:v>
      </x:c>
      <x:c r="M330" s="115" t="n">
        <x:f>J330*I330</x:f>
        <x:v>0</x:v>
      </x:c>
      <x:c r="N330" s="115" t="n">
        <x:f>M330-L330</x:f>
        <x:v>0</x:v>
      </x:c>
      <x:c r="O330" s="115" t="n">
        <x:v>0</x:v>
      </x:c>
      <x:c r="P330" s="119" t="str">
        <x:f>IF(M330=0,"",O330/M330)</x:f>
      </x:c>
      <x:c r="Q330" s="124" t="str">
        <x:v>SEM HISTÓRICO EM 2025</x:v>
      </x:c>
      <x:c r="R330" s="125" t="str">
        <x:v>PRODUÇÃO</x:v>
      </x:c>
      <x:c r="S330" s="125" t="str">
        <x:v>PRODUÇÃO O&amp;M</x:v>
      </x:c>
    </x:row>
    <x:row r="331">
      <x:c r="A331" s="32" t="s">
        <x:v>56</x:v>
      </x:c>
      <x:c r="B331" s="32" t="s">
        <x:v>30</x:v>
      </x:c>
      <x:c r="C331" s="32">
        <x:v>5025300251</x:v>
      </x:c>
      <x:c r="D331" s="38" t="s">
        <x:v>709</x:v>
      </x:c>
      <x:c r="E331" s="38" t="s">
        <x:v>710</x:v>
      </x:c>
      <x:c r="F331" s="39" t="s">
        <x:v>361</x:v>
      </x:c>
      <x:c r="G331" s="108">
        <x:v>0</x:v>
      </x:c>
      <x:c r="H331" s="108">
        <x:v>52.028975005856381</x:v>
      </x:c>
      <x:c r="I331" s="109">
        <x:f t="shared" si="5"/>
        <x:v>52.03</x:v>
      </x:c>
      <x:c r="J331" s="110" t="n">
        <x:v>0</x:v>
      </x:c>
      <x:c r="K331" s="110" t="n">
        <x:f>J331-G331</x:f>
        <x:v>0</x:v>
      </x:c>
      <x:c r="L331" s="115" t="n">
        <x:f>G331*I331</x:f>
        <x:v>0</x:v>
      </x:c>
      <x:c r="M331" s="115" t="n">
        <x:f>J331*I331</x:f>
        <x:v>0</x:v>
      </x:c>
      <x:c r="N331" s="115" t="n">
        <x:f>M331-L331</x:f>
        <x:v>0</x:v>
      </x:c>
      <x:c r="O331" s="115" t="n">
        <x:v>0</x:v>
      </x:c>
      <x:c r="P331" s="119" t="str">
        <x:f>IF(M331=0,"",O331/M331)</x:f>
      </x:c>
      <x:c r="Q331" s="124" t="str">
        <x:v>SEM HISTÓRICO EM 2025</x:v>
      </x:c>
      <x:c r="R331" s="125" t="str">
        <x:v>PRODUÇÃO</x:v>
      </x:c>
      <x:c r="S331" s="125" t="str">
        <x:v>PRODUÇÃO O&amp;M</x:v>
      </x:c>
    </x:row>
    <x:row r="332">
      <x:c r="A332" s="32" t="s">
        <x:v>56</x:v>
      </x:c>
      <x:c r="B332" s="32" t="s">
        <x:v>30</x:v>
      </x:c>
      <x:c r="C332" s="32">
        <x:v>5025300252</x:v>
      </x:c>
      <x:c r="D332" s="38" t="s">
        <x:v>711</x:v>
      </x:c>
      <x:c r="E332" s="38" t="s">
        <x:v>712</x:v>
      </x:c>
      <x:c r="F332" s="39" t="s">
        <x:v>361</x:v>
      </x:c>
      <x:c r="G332" s="108">
        <x:v>0</x:v>
      </x:c>
      <x:c r="H332" s="108">
        <x:v>52.028975005856381</x:v>
      </x:c>
      <x:c r="I332" s="109">
        <x:f t="shared" si="5"/>
        <x:v>52.03</x:v>
      </x:c>
      <x:c r="J332" s="110" t="n">
        <x:v>0</x:v>
      </x:c>
      <x:c r="K332" s="110" t="n">
        <x:f>J332-G332</x:f>
        <x:v>0</x:v>
      </x:c>
      <x:c r="L332" s="115" t="n">
        <x:f>G332*I332</x:f>
        <x:v>0</x:v>
      </x:c>
      <x:c r="M332" s="115" t="n">
        <x:f>J332*I332</x:f>
        <x:v>0</x:v>
      </x:c>
      <x:c r="N332" s="115" t="n">
        <x:f>M332-L332</x:f>
        <x:v>0</x:v>
      </x:c>
      <x:c r="O332" s="115" t="n">
        <x:v>0</x:v>
      </x:c>
      <x:c r="P332" s="119" t="str">
        <x:f>IF(M332=0,"",O332/M332)</x:f>
      </x:c>
      <x:c r="Q332" s="124" t="str">
        <x:v>SEM HISTÓRICO EM 2025</x:v>
      </x:c>
      <x:c r="R332" s="125" t="str">
        <x:v>PRODUÇÃO</x:v>
      </x:c>
      <x:c r="S332" s="125" t="str">
        <x:v>PRODUÇÃO O&amp;M</x:v>
      </x:c>
    </x:row>
    <x:row r="333">
      <x:c r="A333" s="32" t="s">
        <x:v>56</x:v>
      </x:c>
      <x:c r="B333" s="32" t="s">
        <x:v>30</x:v>
      </x:c>
      <x:c r="C333" s="32">
        <x:v>5400099116</x:v>
      </x:c>
      <x:c r="D333" s="38" t="s">
        <x:v>713</x:v>
      </x:c>
      <x:c r="E333" s="38" t="s">
        <x:v>714</x:v>
      </x:c>
      <x:c r="F333" s="39" t="s">
        <x:v>74</x:v>
      </x:c>
      <x:c r="G333" s="108">
        <x:v>13.905355031467099</x:v>
      </x:c>
      <x:c r="H333" s="108">
        <x:v>362.53597084173299</x:v>
      </x:c>
      <x:c r="I333" s="109">
        <x:f t="shared" si="5"/>
        <x:v>362.54</x:v>
      </x:c>
      <x:c r="J333" s="110" t="n">
        <x:v>40</x:v>
      </x:c>
      <x:c r="K333" s="110" t="n">
        <x:f>J333-G333</x:f>
        <x:v>26.0946449685329</x:v>
      </x:c>
      <x:c r="L333" s="115" t="n">
        <x:f>G333*I333</x:f>
        <x:v>5041.247413108083</x:v>
      </x:c>
      <x:c r="M333" s="115" t="n">
        <x:f>J333*I333</x:f>
        <x:v>14501.6</x:v>
      </x:c>
      <x:c r="N333" s="115" t="n">
        <x:f>M333-L333</x:f>
        <x:v>9460.352586891917</x:v>
      </x:c>
      <x:c r="O333" s="115" t="n">
        <x:v>1802.26</x:v>
      </x:c>
      <x:c r="P333" s="119" t="n">
        <x:f>IF(M333=0,"",O333/M333)</x:f>
        <x:v>0.12428007943951012</x:v>
      </x:c>
      <x:c r="Q333" s="124" t="str">
        <x:v>VOLUME SETUP MAIOR</x:v>
      </x:c>
      <x:c r="R333" s="125" t="str">
        <x:v>PRODUÇÃO</x:v>
      </x:c>
      <x:c r="S333" s="125" t="str">
        <x:v>PRODUÇÃO O&amp;M</x:v>
      </x:c>
    </x:row>
    <x:row r="334">
      <x:c r="A334" s="32" t="s">
        <x:v>56</x:v>
      </x:c>
      <x:c r="B334" s="32" t="s">
        <x:v>30</x:v>
      </x:c>
      <x:c r="C334" s="32">
        <x:v>5400099117</x:v>
      </x:c>
      <x:c r="D334" s="38" t="s">
        <x:v>715</x:v>
      </x:c>
      <x:c r="E334" s="38" t="s">
        <x:v>716</x:v>
      </x:c>
      <x:c r="F334" s="39" t="s">
        <x:v>74</x:v>
      </x:c>
      <x:c r="G334" s="108">
        <x:v>13.905355031467099</x:v>
      </x:c>
      <x:c r="H334" s="108">
        <x:v>249.22704884551331</x:v>
      </x:c>
      <x:c r="I334" s="109">
        <x:f t="shared" si="5"/>
        <x:v>249.23</x:v>
      </x:c>
      <x:c r="J334" s="110" t="n">
        <x:v>38</x:v>
      </x:c>
      <x:c r="K334" s="110" t="n">
        <x:f>J334-G334</x:f>
        <x:v>24.0946449685329</x:v>
      </x:c>
      <x:c r="L334" s="115" t="n">
        <x:f>G334*I334</x:f>
        <x:v>3465.631634492545</x:v>
      </x:c>
      <x:c r="M334" s="115" t="n">
        <x:f>J334*I334</x:f>
        <x:v>9470.74</x:v>
      </x:c>
      <x:c r="N334" s="115" t="n">
        <x:f>M334-L334</x:f>
        <x:v>6005.108365507454</x:v>
      </x:c>
      <x:c r="O334" s="115" t="n">
        <x:v>891.32</x:v>
      </x:c>
      <x:c r="P334" s="119" t="n">
        <x:f>IF(M334=0,"",O334/M334)</x:f>
        <x:v>0.09411302601486263</x:v>
      </x:c>
      <x:c r="Q334" s="124" t="str">
        <x:v>VOLUME SETUP MAIOR</x:v>
      </x:c>
      <x:c r="R334" s="125" t="str">
        <x:v>PRODUÇÃO</x:v>
      </x:c>
      <x:c r="S334" s="125" t="str">
        <x:v>PRODUÇÃO O&amp;M</x:v>
      </x:c>
    </x:row>
    <x:row r="335">
      <x:c r="A335" s="32" t="s">
        <x:v>56</x:v>
      </x:c>
      <x:c r="B335" s="32" t="s">
        <x:v>30</x:v>
      </x:c>
      <x:c r="C335" s="32">
        <x:v>5400099188</x:v>
      </x:c>
      <x:c r="D335" s="38" t="s">
        <x:v>717</x:v>
      </x:c>
      <x:c r="E335" s="38" t="s">
        <x:v>718</x:v>
      </x:c>
      <x:c r="F335" s="39" t="s">
        <x:v>74</x:v>
      </x:c>
      <x:c r="G335" s="108">
        <x:v>60.338446718645095</x:v>
      </x:c>
      <x:c r="H335" s="108">
        <x:v>313.89989063453896</x:v>
      </x:c>
      <x:c r="I335" s="109">
        <x:f t="shared" si="5"/>
        <x:v>313.89999999999998</x:v>
      </x:c>
      <x:c r="J335" s="110" t="n">
        <x:v>79</x:v>
      </x:c>
      <x:c r="K335" s="110" t="n">
        <x:f>J335-G335</x:f>
        <x:v>18.661553281354905</x:v>
      </x:c>
      <x:c r="L335" s="115" t="n">
        <x:f>G335*I335</x:f>
        <x:v>18940.238424982694</x:v>
      </x:c>
      <x:c r="M335" s="115" t="n">
        <x:f>J335*I335</x:f>
        <x:v>24798.1</x:v>
      </x:c>
      <x:c r="N335" s="115" t="n">
        <x:f>M335-L335</x:f>
        <x:v>5857.861575017305</x:v>
      </x:c>
      <x:c r="O335" s="115" t="n">
        <x:v>8868.54</x:v>
      </x:c>
      <x:c r="P335" s="119" t="n">
        <x:f>IF(M335=0,"",O335/M335)</x:f>
        <x:v>0.35762981841350755</x:v>
      </x:c>
      <x:c r="Q335" s="124" t="str">
        <x:v>VOLUME SETUP MAIOR</x:v>
      </x:c>
      <x:c r="R335" s="125" t="str">
        <x:v>PRODUÇÃO</x:v>
      </x:c>
      <x:c r="S335" s="125" t="str">
        <x:v>PRODUÇÃO O&amp;M</x:v>
      </x:c>
    </x:row>
    <x:row r="336">
      <x:c r="A336" s="32" t="s">
        <x:v>56</x:v>
      </x:c>
      <x:c r="B336" s="32" t="s">
        <x:v>30</x:v>
      </x:c>
      <x:c r="C336" s="32">
        <x:v>5400099189</x:v>
      </x:c>
      <x:c r="D336" s="38" t="s">
        <x:v>719</x:v>
      </x:c>
      <x:c r="E336" s="38" t="s">
        <x:v>720</x:v>
      </x:c>
      <x:c r="F336" s="39" t="s">
        <x:v>74</x:v>
      </x:c>
      <x:c r="G336" s="108">
        <x:v>227.32003270696814</x:v>
      </x:c>
      <x:c r="H336" s="108">
        <x:v>156.42414985557008</x:v>
      </x:c>
      <x:c r="I336" s="109">
        <x:f t="shared" si="5"/>
        <x:v>156.41999999999999</x:v>
      </x:c>
      <x:c r="J336" s="110" t="n">
        <x:v>223</x:v>
      </x:c>
      <x:c r="K336" s="110" t="n">
        <x:f>J336-G336</x:f>
        <x:v>-4.320032706968135</x:v>
      </x:c>
      <x:c r="L336" s="115" t="n">
        <x:f>G336*I336</x:f>
        <x:v>35557.39951602395</x:v>
      </x:c>
      <x:c r="M336" s="115" t="n">
        <x:f>J336*I336</x:f>
        <x:v>34881.659999999996</x:v>
      </x:c>
      <x:c r="N336" s="115" t="n">
        <x:f>M336-L336</x:f>
        <x:v>-675.7395160239539</x:v>
      </x:c>
      <x:c r="O336" s="115" t="n">
        <x:v>9770.48</x:v>
      </x:c>
      <x:c r="P336" s="119" t="n">
        <x:f>IF(M336=0,"",O336/M336)</x:f>
        <x:v>0.2801036418564942</x:v>
      </x:c>
      <x:c r="Q336" s="124" t="str">
        <x:v>VOLUME EQTL MAIOR</x:v>
      </x:c>
      <x:c r="R336" s="125" t="str">
        <x:v>PRODUÇÃO</x:v>
      </x:c>
      <x:c r="S336" s="125" t="str">
        <x:v>PRODUÇÃO O&amp;M</x:v>
      </x:c>
    </x:row>
    <x:row r="337">
      <x:c r="A337" s="32" t="s">
        <x:v>56</x:v>
      </x:c>
      <x:c r="B337" s="32" t="s">
        <x:v>30</x:v>
      </x:c>
      <x:c r="C337" s="32">
        <x:v>5400099204</x:v>
      </x:c>
      <x:c r="D337" s="38" t="s">
        <x:v>721</x:v>
      </x:c>
      <x:c r="E337" s="38" t="s">
        <x:v>722</x:v>
      </x:c>
      <x:c r="F337" s="39" t="s">
        <x:v>74</x:v>
      </x:c>
      <x:c r="G337" s="108">
        <x:v>50</x:v>
      </x:c>
      <x:c r="H337" s="108">
        <x:v>1056.8488780157845</x:v>
      </x:c>
      <x:c r="I337" s="109">
        <x:f t="shared" si="5"/>
        <x:v>1056.8499999999999</x:v>
      </x:c>
      <x:c r="J337" s="110" t="n">
        <x:v>976</x:v>
      </x:c>
      <x:c r="K337" s="110" t="n">
        <x:f>J337-G337</x:f>
        <x:v>926</x:v>
      </x:c>
      <x:c r="L337" s="115" t="n">
        <x:f>G337*I337</x:f>
        <x:v>52842.49999999999</x:v>
      </x:c>
      <x:c r="M337" s="115" t="n">
        <x:f>J337*I337</x:f>
        <x:v>1031485.5999999999</x:v>
      </x:c>
      <x:c r="N337" s="115" t="n">
        <x:f>M337-L337</x:f>
        <x:v>978643.0999999999</x:v>
      </x:c>
      <x:c r="O337" s="115" t="n">
        <x:v>1022867.92</x:v>
      </x:c>
      <x:c r="P337" s="119" t="n">
        <x:f>IF(M337=0,"",O337/M337)</x:f>
        <x:v>0.9916453705218959</x:v>
      </x:c>
      <x:c r="Q337" s="124" t="str">
        <x:v>VOLUME SETUP MAIOR</x:v>
      </x:c>
      <x:c r="R337" s="125" t="str">
        <x:v>PRODUÇÃO</x:v>
      </x:c>
      <x:c r="S337" s="125" t="str">
        <x:v>PRODUÇÃO O&amp;M</x:v>
      </x:c>
    </x:row>
    <x:row r="338">
      <x:c r="A338" s="32" t="s">
        <x:v>723</x:v>
      </x:c>
      <x:c r="B338" s="32" t="s">
        <x:v>7</x:v>
      </x:c>
      <x:c r="C338" s="32">
        <x:v>5025300406</x:v>
      </x:c>
      <x:c r="D338" s="38" t="s">
        <x:v>724</x:v>
      </x:c>
      <x:c r="E338" s="38" t="s">
        <x:v>725</x:v>
      </x:c>
      <x:c r="F338" s="39" t="s">
        <x:v>59</x:v>
      </x:c>
      <x:c r="G338" s="108">
        <x:v>0</x:v>
      </x:c>
      <x:c r="H338" s="108">
        <x:v>66.386420276169801</x:v>
      </x:c>
      <x:c r="I338" s="109">
        <x:f t="shared" si="5"/>
        <x:v>66.39</x:v>
      </x:c>
      <x:c r="J338" s="110" t="n">
        <x:v>0</x:v>
      </x:c>
      <x:c r="K338" s="110" t="n">
        <x:f>J338-G338</x:f>
        <x:v>0</x:v>
      </x:c>
      <x:c r="L338" s="115" t="n">
        <x:f>G338*I338</x:f>
        <x:v>0</x:v>
      </x:c>
      <x:c r="M338" s="115" t="n">
        <x:f>J338*I338</x:f>
        <x:v>0</x:v>
      </x:c>
      <x:c r="N338" s="115" t="n">
        <x:f>M338-L338</x:f>
        <x:v>0</x:v>
      </x:c>
      <x:c r="O338" s="115" t="n">
        <x:v>0</x:v>
      </x:c>
      <x:c r="P338" s="119" t="str">
        <x:f>IF(M338=0,"",O338/M338)</x:f>
      </x:c>
      <x:c r="Q338" s="124" t="str">
        <x:v>SEM HISTÓRICO EM 2025</x:v>
      </x:c>
      <x:c r="R338" s="127" t="str">
        <x:v>PRODUÇÃO</x:v>
      </x:c>
      <x:c r="S338" s="127" t="str">
        <x:v>PRODUÇÃO STC</x:v>
      </x:c>
    </x:row>
    <x:row r="339">
      <x:c r="A339" s="32" t="s">
        <x:v>723</x:v>
      </x:c>
      <x:c r="B339" s="32" t="s">
        <x:v>7</x:v>
      </x:c>
      <x:c r="C339" s="32">
        <x:v>5015000024</x:v>
      </x:c>
      <x:c r="D339" s="38" t="s">
        <x:v>726</x:v>
      </x:c>
      <x:c r="E339" s="38" t="s">
        <x:v>727</x:v>
      </x:c>
      <x:c r="F339" s="39" t="s">
        <x:v>74</x:v>
      </x:c>
      <x:c r="G339" s="108">
        <x:v>0</x:v>
      </x:c>
      <x:c r="H339" s="108">
        <x:v>120.12780811878345</x:v>
      </x:c>
      <x:c r="I339" s="109">
        <x:f t="shared" si="5"/>
        <x:v>120.13</x:v>
      </x:c>
      <x:c r="J339" s="110" t="n">
        <x:v>0</x:v>
      </x:c>
      <x:c r="K339" s="110" t="n">
        <x:f>J339-G339</x:f>
        <x:v>0</x:v>
      </x:c>
      <x:c r="L339" s="115" t="n">
        <x:f>G339*I339</x:f>
        <x:v>0</x:v>
      </x:c>
      <x:c r="M339" s="115" t="n">
        <x:f>J339*I339</x:f>
        <x:v>0</x:v>
      </x:c>
      <x:c r="N339" s="115" t="n">
        <x:f>M339-L339</x:f>
        <x:v>0</x:v>
      </x:c>
      <x:c r="O339" s="115" t="n">
        <x:v>0</x:v>
      </x:c>
      <x:c r="P339" s="119" t="str">
        <x:f>IF(M339=0,"",O339/M339)</x:f>
      </x:c>
      <x:c r="Q339" s="124" t="str">
        <x:v>SEM HISTÓRICO EM 2025</x:v>
      </x:c>
      <x:c r="R339" s="127" t="str">
        <x:v>PRODUÇÃO</x:v>
      </x:c>
      <x:c r="S339" s="127" t="str">
        <x:v>PRODUÇÃO STC</x:v>
      </x:c>
    </x:row>
    <x:row r="340">
      <x:c r="A340" s="32" t="s">
        <x:v>723</x:v>
      </x:c>
      <x:c r="B340" s="32" t="s">
        <x:v>7</x:v>
      </x:c>
      <x:c r="C340" s="32">
        <x:v>5015000023</x:v>
      </x:c>
      <x:c r="D340" s="38" t="s">
        <x:v>728</x:v>
      </x:c>
      <x:c r="E340" s="38" t="s">
        <x:v>729</x:v>
      </x:c>
      <x:c r="F340" s="39" t="s">
        <x:v>74</x:v>
      </x:c>
      <x:c r="G340" s="108">
        <x:v>0</x:v>
      </x:c>
      <x:c r="H340" s="108">
        <x:v>84.089465683148418</x:v>
      </x:c>
      <x:c r="I340" s="109">
        <x:f t="shared" si="5"/>
        <x:v>84.09</x:v>
      </x:c>
      <x:c r="J340" s="110" t="n">
        <x:v>0</x:v>
      </x:c>
      <x:c r="K340" s="110" t="n">
        <x:f>J340-G340</x:f>
        <x:v>0</x:v>
      </x:c>
      <x:c r="L340" s="115" t="n">
        <x:f>G340*I340</x:f>
        <x:v>0</x:v>
      </x:c>
      <x:c r="M340" s="115" t="n">
        <x:f>J340*I340</x:f>
        <x:v>0</x:v>
      </x:c>
      <x:c r="N340" s="115" t="n">
        <x:f>M340-L340</x:f>
        <x:v>0</x:v>
      </x:c>
      <x:c r="O340" s="115" t="n">
        <x:v>0</x:v>
      </x:c>
      <x:c r="P340" s="119" t="str">
        <x:f>IF(M340=0,"",O340/M340)</x:f>
      </x:c>
      <x:c r="Q340" s="124" t="str">
        <x:v>SEM HISTÓRICO EM 2025</x:v>
      </x:c>
      <x:c r="R340" s="127" t="str">
        <x:v>PRODUÇÃO</x:v>
      </x:c>
      <x:c r="S340" s="127" t="str">
        <x:v>PRODUÇÃO STC</x:v>
      </x:c>
    </x:row>
    <x:row r="341">
      <x:c r="A341" s="32" t="s">
        <x:v>723</x:v>
      </x:c>
      <x:c r="B341" s="32" t="s">
        <x:v>7</x:v>
      </x:c>
      <x:c r="C341" s="32">
        <x:v>5024000083</x:v>
      </x:c>
      <x:c r="D341" s="38" t="s">
        <x:v>730</x:v>
      </x:c>
      <x:c r="E341" s="38" t="s">
        <x:v>731</x:v>
      </x:c>
      <x:c r="F341" s="39" t="s">
        <x:v>74</x:v>
      </x:c>
      <x:c r="G341" s="108">
        <x:v>0</x:v>
      </x:c>
      <x:c r="H341" s="108">
        <x:v>18.24045928540475</x:v>
      </x:c>
      <x:c r="I341" s="109">
        <x:f t="shared" si="5"/>
        <x:v>18.239999999999998</x:v>
      </x:c>
      <x:c r="J341" s="110" t="n">
        <x:v>0</x:v>
      </x:c>
      <x:c r="K341" s="110" t="n">
        <x:f>J341-G341</x:f>
        <x:v>0</x:v>
      </x:c>
      <x:c r="L341" s="115" t="n">
        <x:f>G341*I341</x:f>
        <x:v>0</x:v>
      </x:c>
      <x:c r="M341" s="115" t="n">
        <x:f>J341*I341</x:f>
        <x:v>0</x:v>
      </x:c>
      <x:c r="N341" s="115" t="n">
        <x:f>M341-L341</x:f>
        <x:v>0</x:v>
      </x:c>
      <x:c r="O341" s="115" t="n">
        <x:v>0</x:v>
      </x:c>
      <x:c r="P341" s="119" t="str">
        <x:f>IF(M341=0,"",O341/M341)</x:f>
      </x:c>
      <x:c r="Q341" s="124" t="str">
        <x:v>SEM HISTÓRICO EM 2025</x:v>
      </x:c>
      <x:c r="R341" s="127" t="str">
        <x:v>PRODUÇÃO</x:v>
      </x:c>
      <x:c r="S341" s="127" t="str">
        <x:v>PRODUÇÃO STC</x:v>
      </x:c>
    </x:row>
    <x:row r="342">
      <x:c r="A342" s="32" t="s">
        <x:v>723</x:v>
      </x:c>
      <x:c r="B342" s="32" t="s">
        <x:v>7</x:v>
      </x:c>
      <x:c r="C342" s="32">
        <x:v>5024000084</x:v>
      </x:c>
      <x:c r="D342" s="38" t="s">
        <x:v>732</x:v>
      </x:c>
      <x:c r="E342" s="38" t="s">
        <x:v>733</x:v>
      </x:c>
      <x:c r="F342" s="39" t="s">
        <x:v>74</x:v>
      </x:c>
      <x:c r="G342" s="108">
        <x:v>0</x:v>
      </x:c>
      <x:c r="H342" s="108">
        <x:v>13.656635028240645</x:v>
      </x:c>
      <x:c r="I342" s="109">
        <x:f t="shared" si="5"/>
        <x:v>13.66</x:v>
      </x:c>
      <x:c r="J342" s="110" t="n">
        <x:v>0</x:v>
      </x:c>
      <x:c r="K342" s="110" t="n">
        <x:f>J342-G342</x:f>
        <x:v>0</x:v>
      </x:c>
      <x:c r="L342" s="115" t="n">
        <x:f>G342*I342</x:f>
        <x:v>0</x:v>
      </x:c>
      <x:c r="M342" s="115" t="n">
        <x:f>J342*I342</x:f>
        <x:v>0</x:v>
      </x:c>
      <x:c r="N342" s="115" t="n">
        <x:f>M342-L342</x:f>
        <x:v>0</x:v>
      </x:c>
      <x:c r="O342" s="115" t="n">
        <x:v>0</x:v>
      </x:c>
      <x:c r="P342" s="119" t="str">
        <x:f>IF(M342=0,"",O342/M342)</x:f>
      </x:c>
      <x:c r="Q342" s="124" t="str">
        <x:v>SEM HISTÓRICO EM 2025</x:v>
      </x:c>
      <x:c r="R342" s="127" t="str">
        <x:v>PRODUÇÃO</x:v>
      </x:c>
      <x:c r="S342" s="127" t="str">
        <x:v>PRODUÇÃO STC</x:v>
      </x:c>
    </x:row>
    <x:row r="343">
      <x:c r="A343" s="32" t="s">
        <x:v>56</x:v>
      </x:c>
      <x:c r="B343" s="32" t="s">
        <x:v>30</x:v>
      </x:c>
      <x:c r="C343" s="32">
        <x:v>5015000022</x:v>
      </x:c>
      <x:c r="D343" s="38" t="s">
        <x:v>734</x:v>
      </x:c>
      <x:c r="E343" s="38" t="s">
        <x:v>735</x:v>
      </x:c>
      <x:c r="F343" s="39" t="s">
        <x:v>372</x:v>
      </x:c>
      <x:c r="G343" s="108">
        <x:v>0</x:v>
      </x:c>
      <x:c r="H343" s="108">
        <x:v>19.585880948302471</x:v>
      </x:c>
      <x:c r="I343" s="109">
        <x:f t="shared" si="5"/>
        <x:v>19.59</x:v>
      </x:c>
      <x:c r="J343" s="110" t="n">
        <x:v>0</x:v>
      </x:c>
      <x:c r="K343" s="110" t="n">
        <x:f>J343-G343</x:f>
        <x:v>0</x:v>
      </x:c>
      <x:c r="L343" s="115" t="n">
        <x:f>G343*I343</x:f>
        <x:v>0</x:v>
      </x:c>
      <x:c r="M343" s="115" t="n">
        <x:f>J343*I343</x:f>
        <x:v>0</x:v>
      </x:c>
      <x:c r="N343" s="115" t="n">
        <x:f>M343-L343</x:f>
        <x:v>0</x:v>
      </x:c>
      <x:c r="O343" s="115" t="n">
        <x:v>0</x:v>
      </x:c>
      <x:c r="P343" s="119" t="str">
        <x:f>IF(M343=0,"",O343/M343)</x:f>
      </x:c>
      <x:c r="Q343" s="124" t="str">
        <x:v>SEM HISTÓRICO EM 2025</x:v>
      </x:c>
      <x:c r="R343" s="125" t="str">
        <x:v>PRODUÇÃO</x:v>
      </x:c>
      <x:c r="S343" s="125" t="str">
        <x:v>PRODUÇÃO O&amp;M</x:v>
      </x:c>
    </x:row>
    <x:row r="344">
      <x:c r="A344" s="32" t="s">
        <x:v>723</x:v>
      </x:c>
      <x:c r="B344" s="32" t="s">
        <x:v>7</x:v>
      </x:c>
      <x:c r="C344" s="32">
        <x:v>5015000019</x:v>
      </x:c>
      <x:c r="D344" s="38" t="s">
        <x:v>736</x:v>
      </x:c>
      <x:c r="E344" s="38" t="s">
        <x:v>737</x:v>
      </x:c>
      <x:c r="F344" s="39" t="s">
        <x:v>372</x:v>
      </x:c>
      <x:c r="G344" s="108">
        <x:v>0</x:v>
      </x:c>
      <x:c r="H344" s="108">
        <x:v>0.663864202761698</x:v>
      </x:c>
      <x:c r="I344" s="109">
        <x:f t="shared" si="5"/>
        <x:v>0.66</x:v>
      </x:c>
      <x:c r="J344" s="110" t="n">
        <x:v>0</x:v>
      </x:c>
      <x:c r="K344" s="110" t="n">
        <x:f>J344-G344</x:f>
        <x:v>0</x:v>
      </x:c>
      <x:c r="L344" s="115" t="n">
        <x:f>G344*I344</x:f>
        <x:v>0</x:v>
      </x:c>
      <x:c r="M344" s="115" t="n">
        <x:f>J344*I344</x:f>
        <x:v>0</x:v>
      </x:c>
      <x:c r="N344" s="115" t="n">
        <x:f>M344-L344</x:f>
        <x:v>0</x:v>
      </x:c>
      <x:c r="O344" s="115" t="n">
        <x:v>0</x:v>
      </x:c>
      <x:c r="P344" s="119" t="str">
        <x:f>IF(M344=0,"",O344/M344)</x:f>
      </x:c>
      <x:c r="Q344" s="124" t="str">
        <x:v>SEM HISTÓRICO EM 2025</x:v>
      </x:c>
      <x:c r="R344" s="127" t="str">
        <x:v>PRODUÇÃO</x:v>
      </x:c>
      <x:c r="S344" s="127" t="str">
        <x:v>PRODUÇÃO STC</x:v>
      </x:c>
    </x:row>
    <x:row r="345">
      <x:c r="A345" s="32" t="s">
        <x:v>723</x:v>
      </x:c>
      <x:c r="B345" s="32" t="s">
        <x:v>7</x:v>
      </x:c>
      <x:c r="C345" s="32">
        <x:v>5026000057</x:v>
      </x:c>
      <x:c r="D345" s="38" t="s">
        <x:v>738</x:v>
      </x:c>
      <x:c r="E345" s="38" t="s">
        <x:v>739</x:v>
      </x:c>
      <x:c r="F345" s="39" t="s">
        <x:v>74</x:v>
      </x:c>
      <x:c r="G345" s="108">
        <x:v>0</x:v>
      </x:c>
      <x:c r="H345" s="108">
        <x:v>126.45032433556153</x:v>
      </x:c>
      <x:c r="I345" s="109">
        <x:f t="shared" si="5"/>
        <x:v>126.45</x:v>
      </x:c>
      <x:c r="J345" s="110" t="n">
        <x:v>0</x:v>
      </x:c>
      <x:c r="K345" s="110" t="n">
        <x:f>J345-G345</x:f>
        <x:v>0</x:v>
      </x:c>
      <x:c r="L345" s="115" t="n">
        <x:f>G345*I345</x:f>
        <x:v>0</x:v>
      </x:c>
      <x:c r="M345" s="115" t="n">
        <x:f>J345*I345</x:f>
        <x:v>0</x:v>
      </x:c>
      <x:c r="N345" s="115" t="n">
        <x:f>M345-L345</x:f>
        <x:v>0</x:v>
      </x:c>
      <x:c r="O345" s="115" t="n">
        <x:v>0</x:v>
      </x:c>
      <x:c r="P345" s="119" t="str">
        <x:f>IF(M345=0,"",O345/M345)</x:f>
      </x:c>
      <x:c r="Q345" s="124" t="str">
        <x:v>SEM HISTÓRICO EM 2025</x:v>
      </x:c>
      <x:c r="R345" s="127" t="str">
        <x:v>PRODUÇÃO</x:v>
      </x:c>
      <x:c r="S345" s="127" t="str">
        <x:v>PRODUÇÃO STC</x:v>
      </x:c>
    </x:row>
    <x:row r="346">
      <x:c r="A346" s="32" t="s">
        <x:v>56</x:v>
      </x:c>
      <x:c r="B346" s="32" t="s">
        <x:v>30</x:v>
      </x:c>
      <x:c r="C346" s="32">
        <x:v>5020000121</x:v>
      </x:c>
      <x:c r="D346" s="38" t="s">
        <x:v>740</x:v>
      </x:c>
      <x:c r="E346" s="38" t="s">
        <x:v>741</x:v>
      </x:c>
      <x:c r="F346" s="39" t="s">
        <x:v>74</x:v>
      </x:c>
      <x:c r="G346" s="108">
        <x:v>0</x:v>
      </x:c>
      <x:c r="H346" s="108">
        <x:v>867.56251180400216</x:v>
      </x:c>
      <x:c r="I346" s="109">
        <x:f t="shared" si="5"/>
        <x:v>867.56</x:v>
      </x:c>
      <x:c r="J346" s="110" t="n">
        <x:v>0</x:v>
      </x:c>
      <x:c r="K346" s="110" t="n">
        <x:f>J346-G346</x:f>
        <x:v>0</x:v>
      </x:c>
      <x:c r="L346" s="115" t="n">
        <x:f>G346*I346</x:f>
        <x:v>0</x:v>
      </x:c>
      <x:c r="M346" s="115" t="n">
        <x:f>J346*I346</x:f>
        <x:v>0</x:v>
      </x:c>
      <x:c r="N346" s="115" t="n">
        <x:f>M346-L346</x:f>
        <x:v>0</x:v>
      </x:c>
      <x:c r="O346" s="115" t="n">
        <x:v>0</x:v>
      </x:c>
      <x:c r="P346" s="119" t="str">
        <x:f>IF(M346=0,"",O346/M346)</x:f>
      </x:c>
      <x:c r="Q346" s="124" t="str">
        <x:v>SEM HISTÓRICO EM 2025</x:v>
      </x:c>
      <x:c r="R346" s="125" t="str">
        <x:v>PRODUÇÃO</x:v>
      </x:c>
      <x:c r="S346" s="125" t="str">
        <x:v>PRODUÇÃO O&amp;M</x:v>
      </x:c>
    </x:row>
    <x:row r="347">
      <x:c r="A347" s="32" t="s">
        <x:v>56</x:v>
      </x:c>
      <x:c r="B347" s="32" t="s">
        <x:v>26</x:v>
      </x:c>
      <x:c r="C347" s="32">
        <x:v>5033000292</x:v>
      </x:c>
      <x:c r="D347" s="38" t="s">
        <x:v>742</x:v>
      </x:c>
      <x:c r="E347" s="38" t="s">
        <x:v>743</x:v>
      </x:c>
      <x:c r="F347" s="39" t="s">
        <x:v>74</x:v>
      </x:c>
      <x:c r="G347" s="108">
        <x:v>7132</x:v>
      </x:c>
      <x:c r="H347" s="108">
        <x:v>380.68241164605303</x:v>
      </x:c>
      <x:c r="I347" s="109">
        <x:f t="shared" si="5"/>
        <x:v>380.68</x:v>
      </x:c>
      <x:c r="J347" s="110" t="n">
        <x:v>1522</x:v>
      </x:c>
      <x:c r="K347" s="110" t="n">
        <x:f>J347-G347</x:f>
        <x:v>-5610</x:v>
      </x:c>
      <x:c r="L347" s="115" t="n">
        <x:f>G347*I347</x:f>
        <x:v>2715009.7600000002</x:v>
      </x:c>
      <x:c r="M347" s="115" t="n">
        <x:f>J347*I347</x:f>
        <x:v>579394.96</x:v>
      </x:c>
      <x:c r="N347" s="115" t="n">
        <x:f>M347-L347</x:f>
        <x:v>-2135614.8000000003</x:v>
      </x:c>
      <x:c r="O347" s="115" t="n">
        <x:v>1015456.22</x:v>
      </x:c>
      <x:c r="P347" s="119" t="n">
        <x:f>IF(M347=0,"",O347/M347)</x:f>
        <x:v>1.7526148656867848</x:v>
      </x:c>
      <x:c r="Q347" s="124" t="str">
        <x:v>VOLUME EQTL MAIOR</x:v>
      </x:c>
      <x:c r="R347" s="125" t="str">
        <x:v>PRODUÇÃO</x:v>
      </x:c>
      <x:c r="S347" s="125" t="str">
        <x:v>PRODUÇÃO O&amp;M</x:v>
      </x:c>
    </x:row>
    <x:row r="348">
      <x:c r="A348" s="32" t="s">
        <x:v>56</x:v>
      </x:c>
      <x:c r="B348" s="32" t="s">
        <x:v>26</x:v>
      </x:c>
      <x:c r="C348" s="32">
        <x:v>5033000293</x:v>
      </x:c>
      <x:c r="D348" s="38" t="s">
        <x:v>744</x:v>
      </x:c>
      <x:c r="E348" s="38" t="s">
        <x:v>745</x:v>
      </x:c>
      <x:c r="F348" s="39" t="s">
        <x:v>74</x:v>
      </x:c>
      <x:c r="G348" s="108">
        <x:v>4901.2266666666665</x:v>
      </x:c>
      <x:c r="H348" s="108">
        <x:v>338.63825573796555</x:v>
      </x:c>
      <x:c r="I348" s="109">
        <x:f t="shared" si="5"/>
        <x:v>338.64</x:v>
      </x:c>
      <x:c r="J348" s="110" t="n">
        <x:v>1429</x:v>
      </x:c>
      <x:c r="K348" s="110" t="n">
        <x:f>J348-G348</x:f>
        <x:v>-3472.2266666666665</x:v>
      </x:c>
      <x:c r="L348" s="115" t="n">
        <x:f>G348*I348</x:f>
        <x:v>1659751.3983999998</x:v>
      </x:c>
      <x:c r="M348" s="115" t="n">
        <x:f>J348*I348</x:f>
        <x:v>483916.56</x:v>
      </x:c>
      <x:c r="N348" s="115" t="n">
        <x:f>M348-L348</x:f>
        <x:v>-1175834.8383999998</x:v>
      </x:c>
      <x:c r="O348" s="115" t="n">
        <x:v>704009.08</x:v>
      </x:c>
      <x:c r="P348" s="119" t="n">
        <x:f>IF(M348=0,"",O348/M348)</x:f>
        <x:v>1.4548150201762056</x:v>
      </x:c>
      <x:c r="Q348" s="124" t="str">
        <x:v>VOLUME EQTL MAIOR</x:v>
      </x:c>
      <x:c r="R348" s="125" t="str">
        <x:v>PRODUÇÃO</x:v>
      </x:c>
      <x:c r="S348" s="125" t="str">
        <x:v>PRODUÇÃO O&amp;M</x:v>
      </x:c>
    </x:row>
    <x:row r="349">
      <x:c r="A349" s="32" t="s">
        <x:v>56</x:v>
      </x:c>
      <x:c r="B349" s="32" t="s">
        <x:v>26</x:v>
      </x:c>
      <x:c r="C349" s="32">
        <x:v>5033000294</x:v>
      </x:c>
      <x:c r="D349" s="38" t="s">
        <x:v>746</x:v>
      </x:c>
      <x:c r="E349" s="38" t="s">
        <x:v>747</x:v>
      </x:c>
      <x:c r="F349" s="39" t="s">
        <x:v>74</x:v>
      </x:c>
      <x:c r="G349" s="108">
        <x:v>0</x:v>
      </x:c>
      <x:c r="H349" s="108">
        <x:v>380.68241164605303</x:v>
      </x:c>
      <x:c r="I349" s="109">
        <x:f t="shared" si="5"/>
        <x:v>380.68</x:v>
      </x:c>
      <x:c r="J349" s="110" t="n">
        <x:v>0</x:v>
      </x:c>
      <x:c r="K349" s="110" t="n">
        <x:f>J349-G349</x:f>
        <x:v>0</x:v>
      </x:c>
      <x:c r="L349" s="115" t="n">
        <x:f>G349*I349</x:f>
        <x:v>0</x:v>
      </x:c>
      <x:c r="M349" s="115" t="n">
        <x:f>J349*I349</x:f>
        <x:v>0</x:v>
      </x:c>
      <x:c r="N349" s="115" t="n">
        <x:f>M349-L349</x:f>
        <x:v>0</x:v>
      </x:c>
      <x:c r="O349" s="115" t="n">
        <x:v>0</x:v>
      </x:c>
      <x:c r="P349" s="119" t="str">
        <x:f>IF(M349=0,"",O349/M349)</x:f>
      </x:c>
      <x:c r="Q349" s="124" t="str">
        <x:v>SEM HISTÓRICO EM 2025</x:v>
      </x:c>
      <x:c r="R349" s="125" t="str">
        <x:v>PRODUÇÃO</x:v>
      </x:c>
      <x:c r="S349" s="125" t="str">
        <x:v>PRODUÇÃO O&amp;M</x:v>
      </x:c>
    </x:row>
    <x:row r="350">
      <x:c r="A350" s="32" t="s">
        <x:v>56</x:v>
      </x:c>
      <x:c r="B350" s="32" t="s">
        <x:v>26</x:v>
      </x:c>
      <x:c r="C350" s="32">
        <x:v>5033000295</x:v>
      </x:c>
      <x:c r="D350" s="38" t="s">
        <x:v>748</x:v>
      </x:c>
      <x:c r="E350" s="38" t="s">
        <x:v>749</x:v>
      </x:c>
      <x:c r="F350" s="39" t="s">
        <x:v>74</x:v>
      </x:c>
      <x:c r="G350" s="108">
        <x:v>0</x:v>
      </x:c>
      <x:c r="H350" s="108">
        <x:v>338.63825573796555</x:v>
      </x:c>
      <x:c r="I350" s="109">
        <x:f t="shared" si="5"/>
        <x:v>338.64</x:v>
      </x:c>
      <x:c r="J350" s="110" t="n">
        <x:v>0</x:v>
      </x:c>
      <x:c r="K350" s="110" t="n">
        <x:f>J350-G350</x:f>
        <x:v>0</x:v>
      </x:c>
      <x:c r="L350" s="115" t="n">
        <x:f>G350*I350</x:f>
        <x:v>0</x:v>
      </x:c>
      <x:c r="M350" s="115" t="n">
        <x:f>J350*I350</x:f>
        <x:v>0</x:v>
      </x:c>
      <x:c r="N350" s="115" t="n">
        <x:f>M350-L350</x:f>
        <x:v>0</x:v>
      </x:c>
      <x:c r="O350" s="115" t="n">
        <x:v>0</x:v>
      </x:c>
      <x:c r="P350" s="119" t="str">
        <x:f>IF(M350=0,"",O350/M350)</x:f>
      </x:c>
      <x:c r="Q350" s="124" t="str">
        <x:v>SEM HISTÓRICO EM 2025</x:v>
      </x:c>
      <x:c r="R350" s="125" t="str">
        <x:v>PRODUÇÃO</x:v>
      </x:c>
      <x:c r="S350" s="125" t="str">
        <x:v>PRODUÇÃO O&amp;M</x:v>
      </x:c>
    </x:row>
    <x:row r="351">
      <x:c r="A351" s="32" t="s">
        <x:v>56</x:v>
      </x:c>
      <x:c r="B351" s="32" t="s">
        <x:v>26</x:v>
      </x:c>
      <x:c r="C351" s="32">
        <x:v>5033000346</x:v>
      </x:c>
      <x:c r="D351" s="38" t="s">
        <x:v>750</x:v>
      </x:c>
      <x:c r="E351" s="38" t="s">
        <x:v>751</x:v>
      </x:c>
      <x:c r="F351" s="39" t="s">
        <x:v>59</x:v>
      </x:c>
      <x:c r="G351" s="108">
        <x:v>0</x:v>
      </x:c>
      <x:c r="H351" s="108">
        <x:v>493.56183022537493</x:v>
      </x:c>
      <x:c r="I351" s="109">
        <x:f t="shared" si="5"/>
        <x:v>493.56</x:v>
      </x:c>
      <x:c r="J351" s="110" t="n">
        <x:v>0</x:v>
      </x:c>
      <x:c r="K351" s="110" t="n">
        <x:f>J351-G351</x:f>
        <x:v>0</x:v>
      </x:c>
      <x:c r="L351" s="115" t="n">
        <x:f>G351*I351</x:f>
        <x:v>0</x:v>
      </x:c>
      <x:c r="M351" s="115" t="n">
        <x:f>J351*I351</x:f>
        <x:v>0</x:v>
      </x:c>
      <x:c r="N351" s="115" t="n">
        <x:f>M351-L351</x:f>
        <x:v>0</x:v>
      </x:c>
      <x:c r="O351" s="115" t="n">
        <x:v>0</x:v>
      </x:c>
      <x:c r="P351" s="119" t="str">
        <x:f>IF(M351=0,"",O351/M351)</x:f>
      </x:c>
      <x:c r="Q351" s="124" t="str">
        <x:v>SEM HISTÓRICO EM 2025</x:v>
      </x:c>
      <x:c r="R351" s="125" t="str">
        <x:v>PRODUÇÃO</x:v>
      </x:c>
      <x:c r="S351" s="125" t="str">
        <x:v>PRODUÇÃO O&amp;M</x:v>
      </x:c>
    </x:row>
    <x:row r="352">
      <x:c r="A352" s="32" t="s">
        <x:v>56</x:v>
      </x:c>
      <x:c r="B352" s="32" t="s">
        <x:v>26</x:v>
      </x:c>
      <x:c r="C352" s="32">
        <x:v>5033000347</x:v>
      </x:c>
      <x:c r="D352" s="38" t="s">
        <x:v>752</x:v>
      </x:c>
      <x:c r="E352" s="38" t="s">
        <x:v>753</x:v>
      </x:c>
      <x:c r="F352" s="39" t="s">
        <x:v>59</x:v>
      </x:c>
      <x:c r="G352" s="108">
        <x:v>0</x:v>
      </x:c>
      <x:c r="H352" s="108">
        <x:v>402.16149129474996</x:v>
      </x:c>
      <x:c r="I352" s="109">
        <x:f t="shared" si="5"/>
        <x:v>402.16</x:v>
      </x:c>
      <x:c r="J352" s="110" t="n">
        <x:v>0</x:v>
      </x:c>
      <x:c r="K352" s="110" t="n">
        <x:f>J352-G352</x:f>
        <x:v>0</x:v>
      </x:c>
      <x:c r="L352" s="115" t="n">
        <x:f>G352*I352</x:f>
        <x:v>0</x:v>
      </x:c>
      <x:c r="M352" s="115" t="n">
        <x:f>J352*I352</x:f>
        <x:v>0</x:v>
      </x:c>
      <x:c r="N352" s="115" t="n">
        <x:f>M352-L352</x:f>
        <x:v>0</x:v>
      </x:c>
      <x:c r="O352" s="115" t="n">
        <x:v>0</x:v>
      </x:c>
      <x:c r="P352" s="119" t="str">
        <x:f>IF(M352=0,"",O352/M352)</x:f>
      </x:c>
      <x:c r="Q352" s="124" t="str">
        <x:v>SEM HISTÓRICO EM 2025</x:v>
      </x:c>
      <x:c r="R352" s="125" t="str">
        <x:v>PRODUÇÃO</x:v>
      </x:c>
      <x:c r="S352" s="125" t="str">
        <x:v>PRODUÇÃO O&amp;M</x:v>
      </x:c>
    </x:row>
    <x:row r="353">
      <x:c r="A353" s="32" t="s">
        <x:v>56</x:v>
      </x:c>
      <x:c r="B353" s="32" t="s">
        <x:v>26</x:v>
      </x:c>
      <x:c r="C353" s="32">
        <x:v>5033000344</x:v>
      </x:c>
      <x:c r="D353" s="38" t="s">
        <x:v>754</x:v>
      </x:c>
      <x:c r="E353" s="38" t="s">
        <x:v>755</x:v>
      </x:c>
      <x:c r="F353" s="39" t="s">
        <x:v>59</x:v>
      </x:c>
      <x:c r="G353" s="108">
        <x:v>0</x:v>
      </x:c>
      <x:c r="H353" s="108">
        <x:v>566.68210136987489</x:v>
      </x:c>
      <x:c r="I353" s="109">
        <x:f t="shared" si="5"/>
        <x:v>566.67999999999995</x:v>
      </x:c>
      <x:c r="J353" s="110" t="n">
        <x:v>0</x:v>
      </x:c>
      <x:c r="K353" s="110" t="n">
        <x:f>J353-G353</x:f>
        <x:v>0</x:v>
      </x:c>
      <x:c r="L353" s="115" t="n">
        <x:f>G353*I353</x:f>
        <x:v>0</x:v>
      </x:c>
      <x:c r="M353" s="115" t="n">
        <x:f>J353*I353</x:f>
        <x:v>0</x:v>
      </x:c>
      <x:c r="N353" s="115" t="n">
        <x:f>M353-L353</x:f>
        <x:v>0</x:v>
      </x:c>
      <x:c r="O353" s="115" t="n">
        <x:v>0</x:v>
      </x:c>
      <x:c r="P353" s="119" t="str">
        <x:f>IF(M353=0,"",O353/M353)</x:f>
      </x:c>
      <x:c r="Q353" s="124" t="str">
        <x:v>SEM HISTÓRICO EM 2025</x:v>
      </x:c>
      <x:c r="R353" s="125" t="str">
        <x:v>PRODUÇÃO</x:v>
      </x:c>
      <x:c r="S353" s="125" t="str">
        <x:v>PRODUÇÃO O&amp;M</x:v>
      </x:c>
    </x:row>
    <x:row r="354">
      <x:c r="A354" s="32" t="s">
        <x:v>56</x:v>
      </x:c>
      <x:c r="B354" s="32" t="s">
        <x:v>26</x:v>
      </x:c>
      <x:c r="C354" s="32">
        <x:v>5033000348</x:v>
      </x:c>
      <x:c r="D354" s="38" t="s">
        <x:v>756</x:v>
      </x:c>
      <x:c r="E354" s="38" t="s">
        <x:v>757</x:v>
      </x:c>
      <x:c r="F354" s="39" t="s">
        <x:v>59</x:v>
      </x:c>
      <x:c r="G354" s="108">
        <x:v>0</x:v>
      </x:c>
      <x:c r="H354" s="108">
        <x:v>457.0016946531249</x:v>
      </x:c>
      <x:c r="I354" s="109">
        <x:f t="shared" si="5"/>
        <x:v>457</x:v>
      </x:c>
      <x:c r="J354" s="110" t="n">
        <x:v>0</x:v>
      </x:c>
      <x:c r="K354" s="110" t="n">
        <x:f>J354-G354</x:f>
        <x:v>0</x:v>
      </x:c>
      <x:c r="L354" s="115" t="n">
        <x:f>G354*I354</x:f>
        <x:v>0</x:v>
      </x:c>
      <x:c r="M354" s="115" t="n">
        <x:f>J354*I354</x:f>
        <x:v>0</x:v>
      </x:c>
      <x:c r="N354" s="115" t="n">
        <x:f>M354-L354</x:f>
        <x:v>0</x:v>
      </x:c>
      <x:c r="O354" s="115" t="n">
        <x:v>0</x:v>
      </x:c>
      <x:c r="P354" s="119" t="str">
        <x:f>IF(M354=0,"",O354/M354)</x:f>
      </x:c>
      <x:c r="Q354" s="124" t="str">
        <x:v>SEM HISTÓRICO EM 2025</x:v>
      </x:c>
      <x:c r="R354" s="125" t="str">
        <x:v>PRODUÇÃO</x:v>
      </x:c>
      <x:c r="S354" s="125" t="str">
        <x:v>PRODUÇÃO O&amp;M</x:v>
      </x:c>
    </x:row>
    <x:row r="355">
      <x:c r="A355" s="32" t="s">
        <x:v>56</x:v>
      </x:c>
      <x:c r="B355" s="32" t="s">
        <x:v>26</x:v>
      </x:c>
      <x:c r="C355" s="32">
        <x:v>5033000345</x:v>
      </x:c>
      <x:c r="D355" s="38" t="s">
        <x:v>758</x:v>
      </x:c>
      <x:c r="E355" s="38" t="s">
        <x:v>759</x:v>
      </x:c>
      <x:c r="F355" s="39" t="s">
        <x:v>59</x:v>
      </x:c>
      <x:c r="G355" s="108">
        <x:v>0</x:v>
      </x:c>
      <x:c r="H355" s="108">
        <x:v>639.80237251437495</x:v>
      </x:c>
      <x:c r="I355" s="109">
        <x:f t="shared" si="5"/>
        <x:v>639.79999999999995</x:v>
      </x:c>
      <x:c r="J355" s="110" t="n">
        <x:v>0</x:v>
      </x:c>
      <x:c r="K355" s="110" t="n">
        <x:f>J355-G355</x:f>
        <x:v>0</x:v>
      </x:c>
      <x:c r="L355" s="115" t="n">
        <x:f>G355*I355</x:f>
        <x:v>0</x:v>
      </x:c>
      <x:c r="M355" s="115" t="n">
        <x:f>J355*I355</x:f>
        <x:v>0</x:v>
      </x:c>
      <x:c r="N355" s="115" t="n">
        <x:f>M355-L355</x:f>
        <x:v>0</x:v>
      </x:c>
      <x:c r="O355" s="115" t="n">
        <x:v>0</x:v>
      </x:c>
      <x:c r="P355" s="119" t="str">
        <x:f>IF(M355=0,"",O355/M355)</x:f>
      </x:c>
      <x:c r="Q355" s="124" t="str">
        <x:v>SEM HISTÓRICO EM 2025</x:v>
      </x:c>
      <x:c r="R355" s="125" t="str">
        <x:v>PRODUÇÃO</x:v>
      </x:c>
      <x:c r="S355" s="125" t="str">
        <x:v>PRODUÇÃO O&amp;M</x:v>
      </x:c>
    </x:row>
    <x:row r="356">
      <x:c r="A356" s="32" t="s">
        <x:v>56</x:v>
      </x:c>
      <x:c r="B356" s="32" t="s">
        <x:v>26</x:v>
      </x:c>
      <x:c r="C356" s="32">
        <x:v>5033000349</x:v>
      </x:c>
      <x:c r="D356" s="38" t="s">
        <x:v>760</x:v>
      </x:c>
      <x:c r="E356" s="38" t="s">
        <x:v>761</x:v>
      </x:c>
      <x:c r="F356" s="39" t="s">
        <x:v>59</x:v>
      </x:c>
      <x:c r="G356" s="108">
        <x:v>0</x:v>
      </x:c>
      <x:c r="H356" s="108">
        <x:v>520.98193190456232</x:v>
      </x:c>
      <x:c r="I356" s="109">
        <x:f t="shared" si="5"/>
        <x:v>520.98</x:v>
      </x:c>
      <x:c r="J356" s="110" t="n">
        <x:v>0</x:v>
      </x:c>
      <x:c r="K356" s="110" t="n">
        <x:f>J356-G356</x:f>
        <x:v>0</x:v>
      </x:c>
      <x:c r="L356" s="115" t="n">
        <x:f>G356*I356</x:f>
        <x:v>0</x:v>
      </x:c>
      <x:c r="M356" s="115" t="n">
        <x:f>J356*I356</x:f>
        <x:v>0</x:v>
      </x:c>
      <x:c r="N356" s="115" t="n">
        <x:f>M356-L356</x:f>
        <x:v>0</x:v>
      </x:c>
      <x:c r="O356" s="115" t="n">
        <x:v>0</x:v>
      </x:c>
      <x:c r="P356" s="119" t="str">
        <x:f>IF(M356=0,"",O356/M356)</x:f>
      </x:c>
      <x:c r="Q356" s="124" t="str">
        <x:v>SEM HISTÓRICO EM 2025</x:v>
      </x:c>
      <x:c r="R356" s="125" t="str">
        <x:v>PRODUÇÃO</x:v>
      </x:c>
      <x:c r="S356" s="125" t="str">
        <x:v>PRODUÇÃO O&amp;M</x:v>
      </x:c>
    </x:row>
    <x:row r="357">
      <x:c r="A357" s="32" t="s">
        <x:v>56</x:v>
      </x:c>
      <x:c r="B357" s="32" t="s">
        <x:v>26</x:v>
      </x:c>
      <x:c r="C357" s="32">
        <x:v>5033000296</x:v>
      </x:c>
      <x:c r="D357" s="38" t="s">
        <x:v>762</x:v>
      </x:c>
      <x:c r="E357" s="38" t="s">
        <x:v>763</x:v>
      </x:c>
      <x:c r="F357" s="39" t="s">
        <x:v>74</x:v>
      </x:c>
      <x:c r="G357" s="108">
        <x:v>4487</x:v>
      </x:c>
      <x:c r="H357" s="108">
        <x:v>380.68241164605303</x:v>
      </x:c>
      <x:c r="I357" s="109">
        <x:f t="shared" si="5"/>
        <x:v>380.68</x:v>
      </x:c>
      <x:c r="J357" s="110" t="n">
        <x:v>729</x:v>
      </x:c>
      <x:c r="K357" s="110" t="n">
        <x:f>J357-G357</x:f>
        <x:v>-3758</x:v>
      </x:c>
      <x:c r="L357" s="115" t="n">
        <x:f>G357*I357</x:f>
        <x:v>1708111.16</x:v>
      </x:c>
      <x:c r="M357" s="115" t="n">
        <x:f>J357*I357</x:f>
        <x:v>277515.72000000003</x:v>
      </x:c>
      <x:c r="N357" s="115" t="n">
        <x:f>M357-L357</x:f>
        <x:v>-1430595.44</x:v>
      </x:c>
      <x:c r="O357" s="115" t="n">
        <x:v>500105.38</x:v>
      </x:c>
      <x:c r="P357" s="119" t="n">
        <x:f>IF(M357=0,"",O357/M357)</x:f>
        <x:v>1.802079464183146</x:v>
      </x:c>
      <x:c r="Q357" s="124" t="str">
        <x:v>VOLUME EQTL MAIOR</x:v>
      </x:c>
      <x:c r="R357" s="125" t="str">
        <x:v>PRODUÇÃO</x:v>
      </x:c>
      <x:c r="S357" s="125" t="str">
        <x:v>PRODUÇÃO O&amp;M</x:v>
      </x:c>
    </x:row>
    <x:row r="358">
      <x:c r="A358" s="32" t="s">
        <x:v>56</x:v>
      </x:c>
      <x:c r="B358" s="32" t="s">
        <x:v>26</x:v>
      </x:c>
      <x:c r="C358" s="32">
        <x:v>5033000297</x:v>
      </x:c>
      <x:c r="D358" s="38" t="s">
        <x:v>764</x:v>
      </x:c>
      <x:c r="E358" s="38" t="s">
        <x:v>765</x:v>
      </x:c>
      <x:c r="F358" s="39" t="s">
        <x:v>74</x:v>
      </x:c>
      <x:c r="G358" s="108">
        <x:v>753</x:v>
      </x:c>
      <x:c r="H358" s="108">
        <x:v>338.63825573796555</x:v>
      </x:c>
      <x:c r="I358" s="109">
        <x:f t="shared" si="5"/>
        <x:v>338.64</x:v>
      </x:c>
      <x:c r="J358" s="110" t="n">
        <x:v>709</x:v>
      </x:c>
      <x:c r="K358" s="110" t="n">
        <x:f>J358-G358</x:f>
        <x:v>-44</x:v>
      </x:c>
      <x:c r="L358" s="115" t="n">
        <x:f>G358*I358</x:f>
        <x:v>254995.91999999998</x:v>
      </x:c>
      <x:c r="M358" s="115" t="n">
        <x:f>J358*I358</x:f>
        <x:v>240095.75999999998</x:v>
      </x:c>
      <x:c r="N358" s="115" t="n">
        <x:f>M358-L358</x:f>
        <x:v>-14900.160000000003</x:v>
      </x:c>
      <x:c r="O358" s="115" t="n">
        <x:v>369006.45</x:v>
      </x:c>
      <x:c r="P358" s="119" t="n">
        <x:f>IF(M358=0,"",O358/M358)</x:f>
        <x:v>1.5369136464550646</x:v>
      </x:c>
      <x:c r="Q358" s="124" t="str">
        <x:v>VOLUME EQTL MAIOR</x:v>
      </x:c>
      <x:c r="R358" s="125" t="str">
        <x:v>PRODUÇÃO</x:v>
      </x:c>
      <x:c r="S358" s="125" t="str">
        <x:v>PRODUÇÃO O&amp;M</x:v>
      </x:c>
    </x:row>
    <x:row r="359">
      <x:c r="A359" s="32" t="s">
        <x:v>56</x:v>
      </x:c>
      <x:c r="B359" s="32" t="s">
        <x:v>26</x:v>
      </x:c>
      <x:c r="C359" s="32">
        <x:v>5033000298</x:v>
      </x:c>
      <x:c r="D359" s="38" t="s">
        <x:v>766</x:v>
      </x:c>
      <x:c r="E359" s="38" t="s">
        <x:v>767</x:v>
      </x:c>
      <x:c r="F359" s="39" t="s">
        <x:v>74</x:v>
      </x:c>
      <x:c r="G359" s="108">
        <x:v>0</x:v>
      </x:c>
      <x:c r="H359" s="108">
        <x:v>596.57001220018924</x:v>
      </x:c>
      <x:c r="I359" s="109">
        <x:f t="shared" si="5"/>
        <x:v>596.57000000000005</x:v>
      </x:c>
      <x:c r="J359" s="110" t="n">
        <x:v>0</x:v>
      </x:c>
      <x:c r="K359" s="110" t="n">
        <x:f>J359-G359</x:f>
        <x:v>0</x:v>
      </x:c>
      <x:c r="L359" s="115" t="n">
        <x:f>G359*I359</x:f>
        <x:v>0</x:v>
      </x:c>
      <x:c r="M359" s="115" t="n">
        <x:f>J359*I359</x:f>
        <x:v>0</x:v>
      </x:c>
      <x:c r="N359" s="115" t="n">
        <x:f>M359-L359</x:f>
        <x:v>0</x:v>
      </x:c>
      <x:c r="O359" s="115" t="n">
        <x:v>0</x:v>
      </x:c>
      <x:c r="P359" s="119" t="str">
        <x:f>IF(M359=0,"",O359/M359)</x:f>
      </x:c>
      <x:c r="Q359" s="124" t="str">
        <x:v>SEM HISTÓRICO EM 2025</x:v>
      </x:c>
      <x:c r="R359" s="125" t="str">
        <x:v>PRODUÇÃO</x:v>
      </x:c>
      <x:c r="S359" s="125" t="str">
        <x:v>PRODUÇÃO O&amp;M</x:v>
      </x:c>
    </x:row>
    <x:row r="360">
      <x:c r="A360" s="32" t="s">
        <x:v>56</x:v>
      </x:c>
      <x:c r="B360" s="32" t="s">
        <x:v>26</x:v>
      </x:c>
      <x:c r="C360" s="32">
        <x:v>5033000299</x:v>
      </x:c>
      <x:c r="D360" s="38" t="s">
        <x:v>768</x:v>
      </x:c>
      <x:c r="E360" s="38" t="s">
        <x:v>769</x:v>
      </x:c>
      <x:c r="F360" s="39" t="s">
        <x:v>74</x:v>
      </x:c>
      <x:c r="G360" s="108">
        <x:v>0</x:v>
      </x:c>
      <x:c r="H360" s="108">
        <x:v>382.78461944145744</x:v>
      </x:c>
      <x:c r="I360" s="109">
        <x:f t="shared" si="5"/>
        <x:v>382.78</x:v>
      </x:c>
      <x:c r="J360" s="110" t="n">
        <x:v>0</x:v>
      </x:c>
      <x:c r="K360" s="110" t="n">
        <x:f>J360-G360</x:f>
        <x:v>0</x:v>
      </x:c>
      <x:c r="L360" s="115" t="n">
        <x:f>G360*I360</x:f>
        <x:v>0</x:v>
      </x:c>
      <x:c r="M360" s="115" t="n">
        <x:f>J360*I360</x:f>
        <x:v>0</x:v>
      </x:c>
      <x:c r="N360" s="115" t="n">
        <x:f>M360-L360</x:f>
        <x:v>0</x:v>
      </x:c>
      <x:c r="O360" s="115" t="n">
        <x:v>0</x:v>
      </x:c>
      <x:c r="P360" s="119" t="str">
        <x:f>IF(M360=0,"",O360/M360)</x:f>
      </x:c>
      <x:c r="Q360" s="124" t="str">
        <x:v>SEM HISTÓRICO EM 2025</x:v>
      </x:c>
      <x:c r="R360" s="125" t="str">
        <x:v>PRODUÇÃO</x:v>
      </x:c>
      <x:c r="S360" s="125" t="str">
        <x:v>PRODUÇÃO O&amp;M</x:v>
      </x:c>
    </x:row>
    <x:row r="361">
      <x:c r="A361" s="32" t="s">
        <x:v>56</x:v>
      </x:c>
      <x:c r="B361" s="32" t="s">
        <x:v>26</x:v>
      </x:c>
      <x:c r="C361" s="32">
        <x:v>5033000300</x:v>
      </x:c>
      <x:c r="D361" s="38" t="s">
        <x:v>770</x:v>
      </x:c>
      <x:c r="E361" s="38" t="s">
        <x:v>771</x:v>
      </x:c>
      <x:c r="F361" s="39" t="s">
        <x:v>74</x:v>
      </x:c>
      <x:c r="G361" s="108">
        <x:v>0</x:v>
      </x:c>
      <x:c r="H361" s="108">
        <x:v>596.57001220018924</x:v>
      </x:c>
      <x:c r="I361" s="109">
        <x:f t="shared" si="5"/>
        <x:v>596.57000000000005</x:v>
      </x:c>
      <x:c r="J361" s="110" t="n">
        <x:v>0</x:v>
      </x:c>
      <x:c r="K361" s="110" t="n">
        <x:f>J361-G361</x:f>
        <x:v>0</x:v>
      </x:c>
      <x:c r="L361" s="115" t="n">
        <x:f>G361*I361</x:f>
        <x:v>0</x:v>
      </x:c>
      <x:c r="M361" s="115" t="n">
        <x:f>J361*I361</x:f>
        <x:v>0</x:v>
      </x:c>
      <x:c r="N361" s="115" t="n">
        <x:f>M361-L361</x:f>
        <x:v>0</x:v>
      </x:c>
      <x:c r="O361" s="115" t="n">
        <x:v>0</x:v>
      </x:c>
      <x:c r="P361" s="119" t="str">
        <x:f>IF(M361=0,"",O361/M361)</x:f>
      </x:c>
      <x:c r="Q361" s="124" t="str">
        <x:v>SEM HISTÓRICO EM 2025</x:v>
      </x:c>
      <x:c r="R361" s="125" t="str">
        <x:v>PRODUÇÃO</x:v>
      </x:c>
      <x:c r="S361" s="125" t="str">
        <x:v>PRODUÇÃO O&amp;M</x:v>
      </x:c>
    </x:row>
    <x:row r="362">
      <x:c r="A362" s="32" t="s">
        <x:v>56</x:v>
      </x:c>
      <x:c r="B362" s="32" t="s">
        <x:v>26</x:v>
      </x:c>
      <x:c r="C362" s="32">
        <x:v>5033000301</x:v>
      </x:c>
      <x:c r="D362" s="38" t="s">
        <x:v>772</x:v>
      </x:c>
      <x:c r="E362" s="38" t="s">
        <x:v>773</x:v>
      </x:c>
      <x:c r="F362" s="39" t="s">
        <x:v>74</x:v>
      </x:c>
      <x:c r="G362" s="108">
        <x:v>0</x:v>
      </x:c>
      <x:c r="H362" s="108">
        <x:v>382.78461944145744</x:v>
      </x:c>
      <x:c r="I362" s="109">
        <x:f t="shared" si="5"/>
        <x:v>382.78</x:v>
      </x:c>
      <x:c r="J362" s="110" t="n">
        <x:v>0</x:v>
      </x:c>
      <x:c r="K362" s="110" t="n">
        <x:f>J362-G362</x:f>
        <x:v>0</x:v>
      </x:c>
      <x:c r="L362" s="115" t="n">
        <x:f>G362*I362</x:f>
        <x:v>0</x:v>
      </x:c>
      <x:c r="M362" s="115" t="n">
        <x:f>J362*I362</x:f>
        <x:v>0</x:v>
      </x:c>
      <x:c r="N362" s="115" t="n">
        <x:f>M362-L362</x:f>
        <x:v>0</x:v>
      </x:c>
      <x:c r="O362" s="115" t="n">
        <x:v>0</x:v>
      </x:c>
      <x:c r="P362" s="119" t="str">
        <x:f>IF(M362=0,"",O362/M362)</x:f>
      </x:c>
      <x:c r="Q362" s="124" t="str">
        <x:v>SEM HISTÓRICO EM 2025</x:v>
      </x:c>
      <x:c r="R362" s="125" t="str">
        <x:v>PRODUÇÃO</x:v>
      </x:c>
      <x:c r="S362" s="125" t="str">
        <x:v>PRODUÇÃO O&amp;M</x:v>
      </x:c>
    </x:row>
    <x:row r="363">
      <x:c r="A363" s="32" t="s">
        <x:v>56</x:v>
      </x:c>
      <x:c r="B363" s="32" t="s">
        <x:v>26</x:v>
      </x:c>
      <x:c r="C363" s="32">
        <x:v>5033000302</x:v>
      </x:c>
      <x:c r="D363" s="38" t="s">
        <x:v>774</x:v>
      </x:c>
      <x:c r="E363" s="38" t="s">
        <x:v>775</x:v>
      </x:c>
      <x:c r="F363" s="39" t="s">
        <x:v>59</x:v>
      </x:c>
      <x:c r="G363" s="108">
        <x:v>0</x:v>
      </x:c>
      <x:c r="H363" s="108">
        <x:v>1142.0472349381591</x:v>
      </x:c>
      <x:c r="I363" s="109">
        <x:f t="shared" si="5"/>
        <x:v>1142.05</x:v>
      </x:c>
      <x:c r="J363" s="110" t="n">
        <x:v>0</x:v>
      </x:c>
      <x:c r="K363" s="110" t="n">
        <x:f>J363-G363</x:f>
        <x:v>0</x:v>
      </x:c>
      <x:c r="L363" s="115" t="n">
        <x:f>G363*I363</x:f>
        <x:v>0</x:v>
      </x:c>
      <x:c r="M363" s="115" t="n">
        <x:f>J363*I363</x:f>
        <x:v>0</x:v>
      </x:c>
      <x:c r="N363" s="115" t="n">
        <x:f>M363-L363</x:f>
        <x:v>0</x:v>
      </x:c>
      <x:c r="O363" s="115" t="n">
        <x:v>0</x:v>
      </x:c>
      <x:c r="P363" s="119" t="str">
        <x:f>IF(M363=0,"",O363/M363)</x:f>
      </x:c>
      <x:c r="Q363" s="124" t="str">
        <x:v>SEM HISTÓRICO EM 2025</x:v>
      </x:c>
      <x:c r="R363" s="125" t="str">
        <x:v>PRODUÇÃO</x:v>
      </x:c>
      <x:c r="S363" s="125" t="str">
        <x:v>PRODUÇÃO O&amp;M</x:v>
      </x:c>
    </x:row>
    <x:row r="364">
      <x:c r="A364" s="32" t="s">
        <x:v>56</x:v>
      </x:c>
      <x:c r="B364" s="32" t="s">
        <x:v>26</x:v>
      </x:c>
      <x:c r="C364" s="32">
        <x:v>5033000303</x:v>
      </x:c>
      <x:c r="D364" s="38" t="s">
        <x:v>776</x:v>
      </x:c>
      <x:c r="E364" s="38" t="s">
        <x:v>777</x:v>
      </x:c>
      <x:c r="F364" s="39" t="s">
        <x:v>59</x:v>
      </x:c>
      <x:c r="G364" s="108">
        <x:v>0</x:v>
      </x:c>
      <x:c r="H364" s="108">
        <x:v>799.47876462617671</x:v>
      </x:c>
      <x:c r="I364" s="109">
        <x:f t="shared" si="5"/>
        <x:v>799.48</x:v>
      </x:c>
      <x:c r="J364" s="110" t="n">
        <x:v>0</x:v>
      </x:c>
      <x:c r="K364" s="110" t="n">
        <x:f>J364-G364</x:f>
        <x:v>0</x:v>
      </x:c>
      <x:c r="L364" s="115" t="n">
        <x:f>G364*I364</x:f>
        <x:v>0</x:v>
      </x:c>
      <x:c r="M364" s="115" t="n">
        <x:f>J364*I364</x:f>
        <x:v>0</x:v>
      </x:c>
      <x:c r="N364" s="115" t="n">
        <x:f>M364-L364</x:f>
        <x:v>0</x:v>
      </x:c>
      <x:c r="O364" s="115" t="n">
        <x:v>0</x:v>
      </x:c>
      <x:c r="P364" s="119" t="str">
        <x:f>IF(M364=0,"",O364/M364)</x:f>
      </x:c>
      <x:c r="Q364" s="124" t="str">
        <x:v>SEM HISTÓRICO EM 2025</x:v>
      </x:c>
      <x:c r="R364" s="125" t="str">
        <x:v>PRODUÇÃO</x:v>
      </x:c>
      <x:c r="S364" s="125" t="str">
        <x:v>PRODUÇÃO O&amp;M</x:v>
      </x:c>
    </x:row>
    <x:row r="365">
      <x:c r="A365" s="32" t="s">
        <x:v>56</x:v>
      </x:c>
      <x:c r="B365" s="32" t="s">
        <x:v>26</x:v>
      </x:c>
      <x:c r="C365" s="32">
        <x:v>5033000304</x:v>
      </x:c>
      <x:c r="D365" s="38" t="s">
        <x:v>778</x:v>
      </x:c>
      <x:c r="E365" s="38" t="s">
        <x:v>779</x:v>
      </x:c>
      <x:c r="F365" s="39" t="s">
        <x:v>59</x:v>
      </x:c>
      <x:c r="G365" s="108">
        <x:v>0</x:v>
      </x:c>
      <x:c r="H365" s="108">
        <x:v>1731.7622217185515</x:v>
      </x:c>
      <x:c r="I365" s="109">
        <x:f t="shared" si="5"/>
        <x:v>1731.76</x:v>
      </x:c>
      <x:c r="J365" s="110" t="n">
        <x:v>0</x:v>
      </x:c>
      <x:c r="K365" s="110" t="n">
        <x:f>J365-G365</x:f>
        <x:v>0</x:v>
      </x:c>
      <x:c r="L365" s="115" t="n">
        <x:f>G365*I365</x:f>
        <x:v>0</x:v>
      </x:c>
      <x:c r="M365" s="115" t="n">
        <x:f>J365*I365</x:f>
        <x:v>0</x:v>
      </x:c>
      <x:c r="N365" s="115" t="n">
        <x:f>M365-L365</x:f>
        <x:v>0</x:v>
      </x:c>
      <x:c r="O365" s="115" t="n">
        <x:v>0</x:v>
      </x:c>
      <x:c r="P365" s="119" t="str">
        <x:f>IF(M365=0,"",O365/M365)</x:f>
      </x:c>
      <x:c r="Q365" s="124" t="str">
        <x:v>SEM HISTÓRICO EM 2025</x:v>
      </x:c>
      <x:c r="R365" s="125" t="str">
        <x:v>PRODUÇÃO</x:v>
      </x:c>
      <x:c r="S365" s="125" t="str">
        <x:v>PRODUÇÃO O&amp;M</x:v>
      </x:c>
    </x:row>
    <x:row r="366">
      <x:c r="A366" s="32" t="s">
        <x:v>56</x:v>
      </x:c>
      <x:c r="B366" s="32" t="s">
        <x:v>26</x:v>
      </x:c>
      <x:c r="C366" s="32">
        <x:v>5033000305</x:v>
      </x:c>
      <x:c r="D366" s="38" t="s">
        <x:v>780</x:v>
      </x:c>
      <x:c r="E366" s="38" t="s">
        <x:v>781</x:v>
      </x:c>
      <x:c r="F366" s="39" t="s">
        <x:v>59</x:v>
      </x:c>
      <x:c r="G366" s="108">
        <x:v>0</x:v>
      </x:c>
      <x:c r="H366" s="108">
        <x:v>1148.1710576465109</x:v>
      </x:c>
      <x:c r="I366" s="109">
        <x:f t="shared" si="5"/>
        <x:v>1148.17</x:v>
      </x:c>
      <x:c r="J366" s="110" t="n">
        <x:v>0</x:v>
      </x:c>
      <x:c r="K366" s="110" t="n">
        <x:f>J366-G366</x:f>
        <x:v>0</x:v>
      </x:c>
      <x:c r="L366" s="115" t="n">
        <x:f>G366*I366</x:f>
        <x:v>0</x:v>
      </x:c>
      <x:c r="M366" s="115" t="n">
        <x:f>J366*I366</x:f>
        <x:v>0</x:v>
      </x:c>
      <x:c r="N366" s="115" t="n">
        <x:f>M366-L366</x:f>
        <x:v>0</x:v>
      </x:c>
      <x:c r="O366" s="115" t="n">
        <x:v>0</x:v>
      </x:c>
      <x:c r="P366" s="119" t="str">
        <x:f>IF(M366=0,"",O366/M366)</x:f>
      </x:c>
      <x:c r="Q366" s="124" t="str">
        <x:v>SEM HISTÓRICO EM 2025</x:v>
      </x:c>
      <x:c r="R366" s="125" t="str">
        <x:v>PRODUÇÃO</x:v>
      </x:c>
      <x:c r="S366" s="125" t="str">
        <x:v>PRODUÇÃO O&amp;M</x:v>
      </x:c>
    </x:row>
    <x:row r="367">
      <x:c r="A367" s="32" t="s">
        <x:v>56</x:v>
      </x:c>
      <x:c r="B367" s="32" t="s">
        <x:v>26</x:v>
      </x:c>
      <x:c r="C367" s="32">
        <x:v>5033000306</x:v>
      </x:c>
      <x:c r="D367" s="38" t="s">
        <x:v>782</x:v>
      </x:c>
      <x:c r="E367" s="38" t="s">
        <x:v>783</x:v>
      </x:c>
      <x:c r="F367" s="39" t="s">
        <x:v>74</x:v>
      </x:c>
      <x:c r="G367" s="108">
        <x:v>0</x:v>
      </x:c>
      <x:c r="H367" s="108">
        <x:v>596.57001220018924</x:v>
      </x:c>
      <x:c r="I367" s="109">
        <x:f t="shared" si="5"/>
        <x:v>596.57000000000005</x:v>
      </x:c>
      <x:c r="J367" s="110" t="n">
        <x:v>0</x:v>
      </x:c>
      <x:c r="K367" s="110" t="n">
        <x:f>J367-G367</x:f>
        <x:v>0</x:v>
      </x:c>
      <x:c r="L367" s="115" t="n">
        <x:f>G367*I367</x:f>
        <x:v>0</x:v>
      </x:c>
      <x:c r="M367" s="115" t="n">
        <x:f>J367*I367</x:f>
        <x:v>0</x:v>
      </x:c>
      <x:c r="N367" s="115" t="n">
        <x:f>M367-L367</x:f>
        <x:v>0</x:v>
      </x:c>
      <x:c r="O367" s="115" t="n">
        <x:v>0</x:v>
      </x:c>
      <x:c r="P367" s="119" t="str">
        <x:f>IF(M367=0,"",O367/M367)</x:f>
      </x:c>
      <x:c r="Q367" s="124" t="str">
        <x:v>SEM HISTÓRICO EM 2025</x:v>
      </x:c>
      <x:c r="R367" s="125" t="str">
        <x:v>PRODUÇÃO</x:v>
      </x:c>
      <x:c r="S367" s="125" t="str">
        <x:v>PRODUÇÃO O&amp;M</x:v>
      </x:c>
    </x:row>
    <x:row r="368">
      <x:c r="A368" s="32" t="s">
        <x:v>56</x:v>
      </x:c>
      <x:c r="B368" s="32" t="s">
        <x:v>26</x:v>
      </x:c>
      <x:c r="C368" s="32">
        <x:v>5033000307</x:v>
      </x:c>
      <x:c r="D368" s="38" t="s">
        <x:v>784</x:v>
      </x:c>
      <x:c r="E368" s="38" t="s">
        <x:v>785</x:v>
      </x:c>
      <x:c r="F368" s="39" t="s">
        <x:v>74</x:v>
      </x:c>
      <x:c r="G368" s="108">
        <x:v>0</x:v>
      </x:c>
      <x:c r="H368" s="108">
        <x:v>382.78461944145744</x:v>
      </x:c>
      <x:c r="I368" s="109">
        <x:f t="shared" si="5"/>
        <x:v>382.78</x:v>
      </x:c>
      <x:c r="J368" s="110" t="n">
        <x:v>0</x:v>
      </x:c>
      <x:c r="K368" s="110" t="n">
        <x:f>J368-G368</x:f>
        <x:v>0</x:v>
      </x:c>
      <x:c r="L368" s="115" t="n">
        <x:f>G368*I368</x:f>
        <x:v>0</x:v>
      </x:c>
      <x:c r="M368" s="115" t="n">
        <x:f>J368*I368</x:f>
        <x:v>0</x:v>
      </x:c>
      <x:c r="N368" s="115" t="n">
        <x:f>M368-L368</x:f>
        <x:v>0</x:v>
      </x:c>
      <x:c r="O368" s="115" t="n">
        <x:v>0</x:v>
      </x:c>
      <x:c r="P368" s="119" t="str">
        <x:f>IF(M368=0,"",O368/M368)</x:f>
      </x:c>
      <x:c r="Q368" s="124" t="str">
        <x:v>SEM HISTÓRICO EM 2025</x:v>
      </x:c>
      <x:c r="R368" s="125" t="str">
        <x:v>PRODUÇÃO</x:v>
      </x:c>
      <x:c r="S368" s="125" t="str">
        <x:v>PRODUÇÃO O&amp;M</x:v>
      </x:c>
    </x:row>
    <x:row r="369">
      <x:c r="A369" s="32" t="s">
        <x:v>56</x:v>
      </x:c>
      <x:c r="B369" s="32" t="s">
        <x:v>26</x:v>
      </x:c>
      <x:c r="C369" s="32">
        <x:v>5033000327</x:v>
      </x:c>
      <x:c r="D369" s="38" t="s">
        <x:v>786</x:v>
      </x:c>
      <x:c r="E369" s="38" t="s">
        <x:v>787</x:v>
      </x:c>
      <x:c r="F369" s="39" t="s">
        <x:v>74</x:v>
      </x:c>
      <x:c r="G369" s="108">
        <x:v>0</x:v>
      </x:c>
      <x:c r="H369" s="108">
        <x:v>147.5201470340287</x:v>
      </x:c>
      <x:c r="I369" s="109">
        <x:f t="shared" si="5"/>
        <x:v>147.52000000000001</x:v>
      </x:c>
      <x:c r="J369" s="110" t="n">
        <x:v>0</x:v>
      </x:c>
      <x:c r="K369" s="110" t="n">
        <x:f>J369-G369</x:f>
        <x:v>0</x:v>
      </x:c>
      <x:c r="L369" s="115" t="n">
        <x:f>G369*I369</x:f>
        <x:v>0</x:v>
      </x:c>
      <x:c r="M369" s="115" t="n">
        <x:f>J369*I369</x:f>
        <x:v>0</x:v>
      </x:c>
      <x:c r="N369" s="115" t="n">
        <x:f>M369-L369</x:f>
        <x:v>0</x:v>
      </x:c>
      <x:c r="O369" s="115" t="n">
        <x:v>0</x:v>
      </x:c>
      <x:c r="P369" s="119" t="str">
        <x:f>IF(M369=0,"",O369/M369)</x:f>
      </x:c>
      <x:c r="Q369" s="124" t="str">
        <x:v>SEM HISTÓRICO EM 2025</x:v>
      </x:c>
      <x:c r="R369" s="125" t="str">
        <x:v>PRODUÇÃO</x:v>
      </x:c>
      <x:c r="S369" s="125" t="str">
        <x:v>PRODUÇÃO O&amp;M</x:v>
      </x:c>
    </x:row>
    <x:row r="370">
      <x:c r="A370" s="32" t="s">
        <x:v>56</x:v>
      </x:c>
      <x:c r="B370" s="32" t="s">
        <x:v>26</x:v>
      </x:c>
      <x:c r="C370" s="32">
        <x:v>5033000328</x:v>
      </x:c>
      <x:c r="D370" s="38" t="s">
        <x:v>788</x:v>
      </x:c>
      <x:c r="E370" s="38" t="s">
        <x:v>789</x:v>
      </x:c>
      <x:c r="F370" s="39" t="s">
        <x:v>74</x:v>
      </x:c>
      <x:c r="G370" s="108">
        <x:v>0</x:v>
      </x:c>
      <x:c r="H370" s="108">
        <x:v>103.83078502518998</x:v>
      </x:c>
      <x:c r="I370" s="109">
        <x:f t="shared" si="5"/>
        <x:v>103.83</x:v>
      </x:c>
      <x:c r="J370" s="110" t="n">
        <x:v>0</x:v>
      </x:c>
      <x:c r="K370" s="110" t="n">
        <x:f>J370-G370</x:f>
        <x:v>0</x:v>
      </x:c>
      <x:c r="L370" s="115" t="n">
        <x:f>G370*I370</x:f>
        <x:v>0</x:v>
      </x:c>
      <x:c r="M370" s="115" t="n">
        <x:f>J370*I370</x:f>
        <x:v>0</x:v>
      </x:c>
      <x:c r="N370" s="115" t="n">
        <x:f>M370-L370</x:f>
        <x:v>0</x:v>
      </x:c>
      <x:c r="O370" s="115" t="n">
        <x:v>0</x:v>
      </x:c>
      <x:c r="P370" s="119" t="str">
        <x:f>IF(M370=0,"",O370/M370)</x:f>
      </x:c>
      <x:c r="Q370" s="124" t="str">
        <x:v>SEM HISTÓRICO EM 2025</x:v>
      </x:c>
      <x:c r="R370" s="125" t="str">
        <x:v>PRODUÇÃO</x:v>
      </x:c>
      <x:c r="S370" s="125" t="str">
        <x:v>PRODUÇÃO O&amp;M</x:v>
      </x:c>
    </x:row>
    <x:row r="371">
      <x:c r="A371" s="32" t="s">
        <x:v>56</x:v>
      </x:c>
      <x:c r="B371" s="32" t="s">
        <x:v>26</x:v>
      </x:c>
      <x:c r="C371" s="32">
        <x:v>5033000329</x:v>
      </x:c>
      <x:c r="D371" s="38" t="s">
        <x:v>790</x:v>
      </x:c>
      <x:c r="E371" s="38" t="s">
        <x:v>791</x:v>
      </x:c>
      <x:c r="F371" s="39" t="s">
        <x:v>59</x:v>
      </x:c>
      <x:c r="G371" s="108">
        <x:v>0</x:v>
      </x:c>
      <x:c r="H371" s="108">
        <x:v>2134.6232568776463</x:v>
      </x:c>
      <x:c r="I371" s="109">
        <x:f t="shared" si="5"/>
        <x:v>2134.62</x:v>
      </x:c>
      <x:c r="J371" s="110" t="n">
        <x:v>0</x:v>
      </x:c>
      <x:c r="K371" s="110" t="n">
        <x:f>J371-G371</x:f>
        <x:v>0</x:v>
      </x:c>
      <x:c r="L371" s="115" t="n">
        <x:f>G371*I371</x:f>
        <x:v>0</x:v>
      </x:c>
      <x:c r="M371" s="115" t="n">
        <x:f>J371*I371</x:f>
        <x:v>0</x:v>
      </x:c>
      <x:c r="N371" s="115" t="n">
        <x:f>M371-L371</x:f>
        <x:v>0</x:v>
      </x:c>
      <x:c r="O371" s="115" t="n">
        <x:v>0</x:v>
      </x:c>
      <x:c r="P371" s="119" t="str">
        <x:f>IF(M371=0,"",O371/M371)</x:f>
      </x:c>
      <x:c r="Q371" s="124" t="str">
        <x:v>SEM HISTÓRICO EM 2025</x:v>
      </x:c>
      <x:c r="R371" s="125" t="str">
        <x:v>PRODUÇÃO</x:v>
      </x:c>
      <x:c r="S371" s="125" t="str">
        <x:v>PRODUÇÃO O&amp;M</x:v>
      </x:c>
    </x:row>
    <x:row r="372">
      <x:c r="A372" s="32" t="s">
        <x:v>56</x:v>
      </x:c>
      <x:c r="B372" s="32" t="s">
        <x:v>26</x:v>
      </x:c>
      <x:c r="C372" s="32">
        <x:v>5033000330</x:v>
      </x:c>
      <x:c r="D372" s="38" t="s">
        <x:v>792</x:v>
      </x:c>
      <x:c r="E372" s="38" t="s">
        <x:v>793</x:v>
      </x:c>
      <x:c r="F372" s="39" t="s">
        <x:v>59</x:v>
      </x:c>
      <x:c r="G372" s="108">
        <x:v>0</x:v>
      </x:c>
      <x:c r="H372" s="108">
        <x:v>1334.3349477952997</x:v>
      </x:c>
      <x:c r="I372" s="109">
        <x:f t="shared" si="5"/>
        <x:v>1334.33</x:v>
      </x:c>
      <x:c r="J372" s="110" t="n">
        <x:v>0</x:v>
      </x:c>
      <x:c r="K372" s="110" t="n">
        <x:f>J372-G372</x:f>
        <x:v>0</x:v>
      </x:c>
      <x:c r="L372" s="115" t="n">
        <x:f>G372*I372</x:f>
        <x:v>0</x:v>
      </x:c>
      <x:c r="M372" s="115" t="n">
        <x:f>J372*I372</x:f>
        <x:v>0</x:v>
      </x:c>
      <x:c r="N372" s="115" t="n">
        <x:f>M372-L372</x:f>
        <x:v>0</x:v>
      </x:c>
      <x:c r="O372" s="115" t="n">
        <x:v>0</x:v>
      </x:c>
      <x:c r="P372" s="119" t="str">
        <x:f>IF(M372=0,"",O372/M372)</x:f>
      </x:c>
      <x:c r="Q372" s="124" t="str">
        <x:v>SEM HISTÓRICO EM 2025</x:v>
      </x:c>
      <x:c r="R372" s="125" t="str">
        <x:v>PRODUÇÃO</x:v>
      </x:c>
      <x:c r="S372" s="125" t="str">
        <x:v>PRODUÇÃO O&amp;M</x:v>
      </x:c>
    </x:row>
    <x:row r="373">
      <x:c r="A373" s="32" t="s">
        <x:v>56</x:v>
      </x:c>
      <x:c r="B373" s="32" t="s">
        <x:v>26</x:v>
      </x:c>
      <x:c r="C373" s="32">
        <x:v>5033000323</x:v>
      </x:c>
      <x:c r="D373" s="38" t="s">
        <x:v>794</x:v>
      </x:c>
      <x:c r="E373" s="38" t="s">
        <x:v>795</x:v>
      </x:c>
      <x:c r="F373" s="39" t="s">
        <x:v>74</x:v>
      </x:c>
      <x:c r="G373" s="108">
        <x:v>0</x:v>
      </x:c>
      <x:c r="H373" s="108">
        <x:v>1069.29581432911</x:v>
      </x:c>
      <x:c r="I373" s="109">
        <x:f t="shared" si="5"/>
        <x:v>1069.3</x:v>
      </x:c>
      <x:c r="J373" s="110" t="n">
        <x:v>0</x:v>
      </x:c>
      <x:c r="K373" s="110" t="n">
        <x:f>J373-G373</x:f>
        <x:v>0</x:v>
      </x:c>
      <x:c r="L373" s="115" t="n">
        <x:f>G373*I373</x:f>
        <x:v>0</x:v>
      </x:c>
      <x:c r="M373" s="115" t="n">
        <x:f>J373*I373</x:f>
        <x:v>0</x:v>
      </x:c>
      <x:c r="N373" s="115" t="n">
        <x:f>M373-L373</x:f>
        <x:v>0</x:v>
      </x:c>
      <x:c r="O373" s="115" t="n">
        <x:v>0</x:v>
      </x:c>
      <x:c r="P373" s="119" t="str">
        <x:f>IF(M373=0,"",O373/M373)</x:f>
      </x:c>
      <x:c r="Q373" s="124" t="str">
        <x:v>SEM HISTÓRICO EM 2025</x:v>
      </x:c>
      <x:c r="R373" s="125" t="str">
        <x:v>PRODUÇÃO</x:v>
      </x:c>
      <x:c r="S373" s="125" t="str">
        <x:v>PRODUÇÃO O&amp;M</x:v>
      </x:c>
    </x:row>
    <x:row r="374">
      <x:c r="A374" s="32" t="s">
        <x:v>56</x:v>
      </x:c>
      <x:c r="B374" s="32" t="s">
        <x:v>26</x:v>
      </x:c>
      <x:c r="C374" s="32">
        <x:v>5033000324</x:v>
      </x:c>
      <x:c r="D374" s="38" t="s">
        <x:v>796</x:v>
      </x:c>
      <x:c r="E374" s="38" t="s">
        <x:v>797</x:v>
      </x:c>
      <x:c r="F374" s="39" t="s">
        <x:v>74</x:v>
      </x:c>
      <x:c r="G374" s="108">
        <x:v>0</x:v>
      </x:c>
      <x:c r="H374" s="108">
        <x:v>820.61118274649652</x:v>
      </x:c>
      <x:c r="I374" s="109">
        <x:f t="shared" si="5"/>
        <x:v>820.61</x:v>
      </x:c>
      <x:c r="J374" s="110" t="n">
        <x:v>0</x:v>
      </x:c>
      <x:c r="K374" s="110" t="n">
        <x:f>J374-G374</x:f>
        <x:v>0</x:v>
      </x:c>
      <x:c r="L374" s="115" t="n">
        <x:f>G374*I374</x:f>
        <x:v>0</x:v>
      </x:c>
      <x:c r="M374" s="115" t="n">
        <x:f>J374*I374</x:f>
        <x:v>0</x:v>
      </x:c>
      <x:c r="N374" s="115" t="n">
        <x:f>M374-L374</x:f>
        <x:v>0</x:v>
      </x:c>
      <x:c r="O374" s="115" t="n">
        <x:v>0</x:v>
      </x:c>
      <x:c r="P374" s="119" t="str">
        <x:f>IF(M374=0,"",O374/M374)</x:f>
      </x:c>
      <x:c r="Q374" s="124" t="str">
        <x:v>SEM HISTÓRICO EM 2025</x:v>
      </x:c>
      <x:c r="R374" s="125" t="str">
        <x:v>PRODUÇÃO</x:v>
      </x:c>
      <x:c r="S374" s="125" t="str">
        <x:v>PRODUÇÃO O&amp;M</x:v>
      </x:c>
    </x:row>
    <x:row r="375">
      <x:c r="A375" s="32" t="s">
        <x:v>56</x:v>
      </x:c>
      <x:c r="B375" s="32" t="s">
        <x:v>26</x:v>
      </x:c>
      <x:c r="C375" s="32">
        <x:v>5033000325</x:v>
      </x:c>
      <x:c r="D375" s="38" t="s">
        <x:v>798</x:v>
      </x:c>
      <x:c r="E375" s="38" t="s">
        <x:v>799</x:v>
      </x:c>
      <x:c r="F375" s="39" t="s">
        <x:v>59</x:v>
      </x:c>
      <x:c r="G375" s="108">
        <x:v>0</x:v>
      </x:c>
      <x:c r="H375" s="108">
        <x:v>2452.2132530138565</x:v>
      </x:c>
      <x:c r="I375" s="109">
        <x:f t="shared" si="5"/>
        <x:v>2452.21</x:v>
      </x:c>
      <x:c r="J375" s="110" t="n">
        <x:v>0</x:v>
      </x:c>
      <x:c r="K375" s="110" t="n">
        <x:f>J375-G375</x:f>
        <x:v>0</x:v>
      </x:c>
      <x:c r="L375" s="115" t="n">
        <x:f>G375*I375</x:f>
        <x:v>0</x:v>
      </x:c>
      <x:c r="M375" s="115" t="n">
        <x:f>J375*I375</x:f>
        <x:v>0</x:v>
      </x:c>
      <x:c r="N375" s="115" t="n">
        <x:f>M375-L375</x:f>
        <x:v>0</x:v>
      </x:c>
      <x:c r="O375" s="115" t="n">
        <x:v>0</x:v>
      </x:c>
      <x:c r="P375" s="119" t="str">
        <x:f>IF(M375=0,"",O375/M375)</x:f>
      </x:c>
      <x:c r="Q375" s="124" t="str">
        <x:v>SEM HISTÓRICO EM 2025</x:v>
      </x:c>
      <x:c r="R375" s="125" t="str">
        <x:v>PRODUÇÃO</x:v>
      </x:c>
      <x:c r="S375" s="125" t="str">
        <x:v>PRODUÇÃO O&amp;M</x:v>
      </x:c>
    </x:row>
    <x:row r="376">
      <x:c r="A376" s="32" t="s">
        <x:v>56</x:v>
      </x:c>
      <x:c r="B376" s="32" t="s">
        <x:v>26</x:v>
      </x:c>
      <x:c r="C376" s="32">
        <x:v>5033000326</x:v>
      </x:c>
      <x:c r="D376" s="38" t="s">
        <x:v>800</x:v>
      </x:c>
      <x:c r="E376" s="38" t="s">
        <x:v>801</x:v>
      </x:c>
      <x:c r="F376" s="39" t="s">
        <x:v>59</x:v>
      </x:c>
      <x:c r="G376" s="108">
        <x:v>0</x:v>
      </x:c>
      <x:c r="H376" s="108">
        <x:v>1788.6533898258192</x:v>
      </x:c>
      <x:c r="I376" s="109">
        <x:f t="shared" si="5"/>
        <x:v>1788.65</x:v>
      </x:c>
      <x:c r="J376" s="110" t="n">
        <x:v>0</x:v>
      </x:c>
      <x:c r="K376" s="110" t="n">
        <x:f>J376-G376</x:f>
        <x:v>0</x:v>
      </x:c>
      <x:c r="L376" s="115" t="n">
        <x:f>G376*I376</x:f>
        <x:v>0</x:v>
      </x:c>
      <x:c r="M376" s="115" t="n">
        <x:f>J376*I376</x:f>
        <x:v>0</x:v>
      </x:c>
      <x:c r="N376" s="115" t="n">
        <x:f>M376-L376</x:f>
        <x:v>0</x:v>
      </x:c>
      <x:c r="O376" s="115" t="n">
        <x:v>0</x:v>
      </x:c>
      <x:c r="P376" s="119" t="str">
        <x:f>IF(M376=0,"",O376/M376)</x:f>
      </x:c>
      <x:c r="Q376" s="124" t="str">
        <x:v>SEM HISTÓRICO EM 2025</x:v>
      </x:c>
      <x:c r="R376" s="125" t="str">
        <x:v>PRODUÇÃO</x:v>
      </x:c>
      <x:c r="S376" s="125" t="str">
        <x:v>PRODUÇÃO O&amp;M</x:v>
      </x:c>
    </x:row>
    <x:row r="377">
      <x:c r="A377" s="32" t="s">
        <x:v>56</x:v>
      </x:c>
      <x:c r="B377" s="32" t="s">
        <x:v>26</x:v>
      </x:c>
      <x:c r="C377" s="32">
        <x:v>5033000321</x:v>
      </x:c>
      <x:c r="D377" s="38" t="s">
        <x:v>802</x:v>
      </x:c>
      <x:c r="E377" s="38" t="s">
        <x:v>803</x:v>
      </x:c>
      <x:c r="F377" s="39" t="s">
        <x:v>74</x:v>
      </x:c>
      <x:c r="G377" s="108">
        <x:v>180</x:v>
      </x:c>
      <x:c r="H377" s="108">
        <x:v>691.44356401017797</x:v>
      </x:c>
      <x:c r="I377" s="109">
        <x:f t="shared" si="5"/>
        <x:v>691.44</x:v>
      </x:c>
      <x:c r="J377" s="110" t="n">
        <x:v>0</x:v>
      </x:c>
      <x:c r="K377" s="110" t="n">
        <x:f>J377-G377</x:f>
        <x:v>-180</x:v>
      </x:c>
      <x:c r="L377" s="115" t="n">
        <x:f>G377*I377</x:f>
        <x:v>124459.20000000001</x:v>
      </x:c>
      <x:c r="M377" s="115" t="n">
        <x:f>J377*I377</x:f>
        <x:v>0</x:v>
      </x:c>
      <x:c r="N377" s="115" t="n">
        <x:f>M377-L377</x:f>
        <x:v>-124459.20000000001</x:v>
      </x:c>
      <x:c r="O377" s="115" t="n">
        <x:v>0</x:v>
      </x:c>
      <x:c r="P377" s="119" t="str">
        <x:f>IF(M377=0,"",O377/M377)</x:f>
      </x:c>
      <x:c r="Q377" s="124" t="str">
        <x:v>SEM HISTÓRICO EM 2025</x:v>
      </x:c>
      <x:c r="R377" s="125" t="str">
        <x:v>PRODUÇÃO</x:v>
      </x:c>
      <x:c r="S377" s="125" t="str">
        <x:v>PRODUÇÃO O&amp;M</x:v>
      </x:c>
    </x:row>
    <x:row r="378">
      <x:c r="A378" s="32" t="s">
        <x:v>56</x:v>
      </x:c>
      <x:c r="B378" s="32" t="s">
        <x:v>26</x:v>
      </x:c>
      <x:c r="C378" s="32">
        <x:v>5033000322</x:v>
      </x:c>
      <x:c r="D378" s="38" t="s">
        <x:v>804</x:v>
      </x:c>
      <x:c r="E378" s="38" t="s">
        <x:v>805</x:v>
      </x:c>
      <x:c r="F378" s="39" t="s">
        <x:v>74</x:v>
      </x:c>
      <x:c r="G378" s="108">
        <x:v>130.66666666666669</x:v>
      </x:c>
      <x:c r="H378" s="108">
        <x:v>579.20394780337051</x:v>
      </x:c>
      <x:c r="I378" s="109">
        <x:f t="shared" si="5"/>
        <x:v>579.20000000000005</x:v>
      </x:c>
      <x:c r="J378" s="110" t="n">
        <x:v>0</x:v>
      </x:c>
      <x:c r="K378" s="110" t="n">
        <x:f>J378-G378</x:f>
        <x:v>-130.66666666666669</x:v>
      </x:c>
      <x:c r="L378" s="115" t="n">
        <x:f>G378*I378</x:f>
        <x:v>75682.13333333335</x:v>
      </x:c>
      <x:c r="M378" s="115" t="n">
        <x:f>J378*I378</x:f>
        <x:v>0</x:v>
      </x:c>
      <x:c r="N378" s="115" t="n">
        <x:f>M378-L378</x:f>
        <x:v>-75682.13333333335</x:v>
      </x:c>
      <x:c r="O378" s="115" t="n">
        <x:v>0</x:v>
      </x:c>
      <x:c r="P378" s="119" t="str">
        <x:f>IF(M378=0,"",O378/M378)</x:f>
      </x:c>
      <x:c r="Q378" s="124" t="str">
        <x:v>SEM HISTÓRICO EM 2025</x:v>
      </x:c>
      <x:c r="R378" s="125" t="str">
        <x:v>PRODUÇÃO</x:v>
      </x:c>
      <x:c r="S378" s="125" t="str">
        <x:v>PRODUÇÃO O&amp;M</x:v>
      </x:c>
    </x:row>
    <x:row r="379">
      <x:c r="A379" s="32" t="s">
        <x:v>56</x:v>
      </x:c>
      <x:c r="B379" s="32" t="s">
        <x:v>26</x:v>
      </x:c>
      <x:c r="C379" s="32">
        <x:v>5031200363</x:v>
      </x:c>
      <x:c r="D379" s="38" t="s">
        <x:v>806</x:v>
      </x:c>
      <x:c r="E379" s="38" t="s">
        <x:v>807</x:v>
      </x:c>
      <x:c r="F379" s="39" t="s">
        <x:v>59</x:v>
      </x:c>
      <x:c r="G379" s="108">
        <x:v>23.4</x:v>
      </x:c>
      <x:c r="H379" s="108">
        <x:v>1399.3391890278683</x:v>
      </x:c>
      <x:c r="I379" s="109">
        <x:f t="shared" si="5"/>
        <x:v>1399.34</x:v>
      </x:c>
      <x:c r="J379" s="110" t="n">
        <x:v>110</x:v>
      </x:c>
      <x:c r="K379" s="110" t="n">
        <x:f>J379-G379</x:f>
        <x:v>86.6</x:v>
      </x:c>
      <x:c r="L379" s="115" t="n">
        <x:f>G379*I379</x:f>
        <x:v>32744.555999999997</x:v>
      </x:c>
      <x:c r="M379" s="115" t="n">
        <x:f>J379*I379</x:f>
        <x:v>153927.4</x:v>
      </x:c>
      <x:c r="N379" s="115" t="n">
        <x:f>M379-L379</x:f>
        <x:v>121182.844</x:v>
      </x:c>
      <x:c r="O379" s="115" t="n">
        <x:v>91215.3</x:v>
      </x:c>
      <x:c r="P379" s="119" t="n">
        <x:f>IF(M379=0,"",O379/M379)</x:f>
        <x:v>0.5925865050666743</x:v>
      </x:c>
      <x:c r="Q379" s="124" t="str">
        <x:v>VOLUME SETUP MAIOR</x:v>
      </x:c>
      <x:c r="R379" s="125" t="str">
        <x:v>PRODUÇÃO</x:v>
      </x:c>
      <x:c r="S379" s="125" t="str">
        <x:v>PRODUÇÃO O&amp;M</x:v>
      </x:c>
    </x:row>
    <x:row r="380">
      <x:c r="A380" s="32" t="s">
        <x:v>56</x:v>
      </x:c>
      <x:c r="B380" s="32" t="s">
        <x:v>26</x:v>
      </x:c>
      <x:c r="C380" s="32">
        <x:v>5033000320</x:v>
      </x:c>
      <x:c r="D380" s="38" t="s">
        <x:v>808</x:v>
      </x:c>
      <x:c r="E380" s="38" t="s">
        <x:v>809</x:v>
      </x:c>
      <x:c r="F380" s="39" t="s">
        <x:v>59</x:v>
      </x:c>
      <x:c r="G380" s="108">
        <x:v>0</x:v>
      </x:c>
      <x:c r="H380" s="108">
        <x:v>1174.4029549196002</x:v>
      </x:c>
      <x:c r="I380" s="109">
        <x:f t="shared" si="5"/>
        <x:v>1174.4000000000001</x:v>
      </x:c>
      <x:c r="J380" s="110" t="n">
        <x:v>0</x:v>
      </x:c>
      <x:c r="K380" s="110" t="n">
        <x:f>J380-G380</x:f>
        <x:v>0</x:v>
      </x:c>
      <x:c r="L380" s="115" t="n">
        <x:f>G380*I380</x:f>
        <x:v>0</x:v>
      </x:c>
      <x:c r="M380" s="115" t="n">
        <x:f>J380*I380</x:f>
        <x:v>0</x:v>
      </x:c>
      <x:c r="N380" s="115" t="n">
        <x:f>M380-L380</x:f>
        <x:v>0</x:v>
      </x:c>
      <x:c r="O380" s="115" t="n">
        <x:v>0</x:v>
      </x:c>
      <x:c r="P380" s="119" t="str">
        <x:f>IF(M380=0,"",O380/M380)</x:f>
      </x:c>
      <x:c r="Q380" s="124" t="str">
        <x:v>SEM HISTÓRICO EM 2025</x:v>
      </x:c>
      <x:c r="R380" s="125" t="str">
        <x:v>PRODUÇÃO</x:v>
      </x:c>
      <x:c r="S380" s="125" t="str">
        <x:v>PRODUÇÃO O&amp;M</x:v>
      </x:c>
    </x:row>
    <x:row r="381">
      <x:c r="A381" s="32" t="s">
        <x:v>56</x:v>
      </x:c>
      <x:c r="B381" s="32" t="s">
        <x:v>26</x:v>
      </x:c>
      <x:c r="C381" s="32">
        <x:v>5033000333</x:v>
      </x:c>
      <x:c r="D381" s="38" t="s">
        <x:v>810</x:v>
      </x:c>
      <x:c r="E381" s="38" t="s">
        <x:v>811</x:v>
      </x:c>
      <x:c r="F381" s="39" t="s">
        <x:v>59</x:v>
      </x:c>
      <x:c r="G381" s="108">
        <x:v>0</x:v>
      </x:c>
      <x:c r="H381" s="108">
        <x:v>2319.4664010424699</x:v>
      </x:c>
      <x:c r="I381" s="109">
        <x:f t="shared" si="5"/>
        <x:v>2319.4699999999998</x:v>
      </x:c>
      <x:c r="J381" s="110" t="n">
        <x:v>0</x:v>
      </x:c>
      <x:c r="K381" s="110" t="n">
        <x:f>J381-G381</x:f>
        <x:v>0</x:v>
      </x:c>
      <x:c r="L381" s="115" t="n">
        <x:f>G381*I381</x:f>
        <x:v>0</x:v>
      </x:c>
      <x:c r="M381" s="115" t="n">
        <x:f>J381*I381</x:f>
        <x:v>0</x:v>
      </x:c>
      <x:c r="N381" s="115" t="n">
        <x:f>M381-L381</x:f>
        <x:v>0</x:v>
      </x:c>
      <x:c r="O381" s="115" t="n">
        <x:v>0</x:v>
      </x:c>
      <x:c r="P381" s="119" t="str">
        <x:f>IF(M381=0,"",O381/M381)</x:f>
      </x:c>
      <x:c r="Q381" s="124" t="str">
        <x:v>SEM HISTÓRICO EM 2025</x:v>
      </x:c>
      <x:c r="R381" s="125" t="str">
        <x:v>PRODUÇÃO</x:v>
      </x:c>
      <x:c r="S381" s="125" t="str">
        <x:v>PRODUÇÃO O&amp;M</x:v>
      </x:c>
    </x:row>
    <x:row r="382">
      <x:c r="A382" s="32" t="s">
        <x:v>56</x:v>
      </x:c>
      <x:c r="B382" s="32" t="s">
        <x:v>26</x:v>
      </x:c>
      <x:c r="C382" s="32">
        <x:v>5033000332</x:v>
      </x:c>
      <x:c r="D382" s="38" t="s">
        <x:v>812</x:v>
      </x:c>
      <x:c r="E382" s="38" t="s">
        <x:v>813</x:v>
      </x:c>
      <x:c r="F382" s="39" t="s">
        <x:v>59</x:v>
      </x:c>
      <x:c r="G382" s="108">
        <x:v>0</x:v>
      </x:c>
      <x:c r="H382" s="108">
        <x:v>2073.6908896580198</x:v>
      </x:c>
      <x:c r="I382" s="109">
        <x:f t="shared" si="5"/>
        <x:v>2073.69</x:v>
      </x:c>
      <x:c r="J382" s="110" t="n">
        <x:v>0</x:v>
      </x:c>
      <x:c r="K382" s="110" t="n">
        <x:f>J382-G382</x:f>
        <x:v>0</x:v>
      </x:c>
      <x:c r="L382" s="115" t="n">
        <x:f>G382*I382</x:f>
        <x:v>0</x:v>
      </x:c>
      <x:c r="M382" s="115" t="n">
        <x:f>J382*I382</x:f>
        <x:v>0</x:v>
      </x:c>
      <x:c r="N382" s="115" t="n">
        <x:f>M382-L382</x:f>
        <x:v>0</x:v>
      </x:c>
      <x:c r="O382" s="115" t="n">
        <x:v>0</x:v>
      </x:c>
      <x:c r="P382" s="119" t="str">
        <x:f>IF(M382=0,"",O382/M382)</x:f>
      </x:c>
      <x:c r="Q382" s="124" t="str">
        <x:v>SEM HISTÓRICO EM 2025</x:v>
      </x:c>
      <x:c r="R382" s="125" t="str">
        <x:v>PRODUÇÃO</x:v>
      </x:c>
      <x:c r="S382" s="125" t="str">
        <x:v>PRODUÇÃO O&amp;M</x:v>
      </x:c>
    </x:row>
    <x:row r="383">
      <x:c r="A383" s="32" t="s">
        <x:v>56</x:v>
      </x:c>
      <x:c r="B383" s="32" t="s">
        <x:v>26</x:v>
      </x:c>
      <x:c r="C383" s="32">
        <x:v>5031200310</x:v>
      </x:c>
      <x:c r="D383" s="38" t="s">
        <x:v>814</x:v>
      </x:c>
      <x:c r="E383" s="38" t="s">
        <x:v>815</x:v>
      </x:c>
      <x:c r="F383" s="39" t="s">
        <x:v>74</x:v>
      </x:c>
      <x:c r="G383" s="108">
        <x:v>10486</x:v>
      </x:c>
      <x:c r="H383" s="108">
        <x:v>621.7051054061111</x:v>
      </x:c>
      <x:c r="I383" s="109">
        <x:f t="shared" si="5"/>
        <x:v>621.71</x:v>
      </x:c>
      <x:c r="J383" s="110" t="n">
        <x:v>1438</x:v>
      </x:c>
      <x:c r="K383" s="110" t="n">
        <x:f>J383-G383</x:f>
        <x:v>-9048</x:v>
      </x:c>
      <x:c r="L383" s="115" t="n">
        <x:f>G383*I383</x:f>
        <x:v>6519251.0600000005</x:v>
      </x:c>
      <x:c r="M383" s="115" t="n">
        <x:f>J383*I383</x:f>
        <x:v>894018.9800000001</x:v>
      </x:c>
      <x:c r="N383" s="115" t="n">
        <x:f>M383-L383</x:f>
        <x:v>-5625232.08</x:v>
      </x:c>
      <x:c r="O383" s="115" t="n">
        <x:v>1518266.32</x:v>
      </x:c>
      <x:c r="P383" s="119" t="n">
        <x:f>IF(M383=0,"",O383/M383)</x:f>
        <x:v>1.698248419737129</x:v>
      </x:c>
      <x:c r="Q383" s="124" t="str">
        <x:v>VOLUME EQTL MAIOR</x:v>
      </x:c>
      <x:c r="R383" s="125" t="str">
        <x:v>PRODUÇÃO</x:v>
      </x:c>
      <x:c r="S383" s="125" t="str">
        <x:v>PRODUÇÃO O&amp;M</x:v>
      </x:c>
    </x:row>
    <x:row r="384">
      <x:c r="A384" s="32" t="s">
        <x:v>56</x:v>
      </x:c>
      <x:c r="B384" s="32" t="s">
        <x:v>26</x:v>
      </x:c>
      <x:c r="C384" s="32">
        <x:v>5031200311</x:v>
      </x:c>
      <x:c r="D384" s="38" t="s">
        <x:v>816</x:v>
      </x:c>
      <x:c r="E384" s="38" t="s">
        <x:v>817</x:v>
      </x:c>
      <x:c r="F384" s="39" t="s">
        <x:v>74</x:v>
      </x:c>
      <x:c r="G384" s="108">
        <x:v>6231.1466666666656</x:v>
      </x:c>
      <x:c r="H384" s="108">
        <x:v>399.69368214362305</x:v>
      </x:c>
      <x:c r="I384" s="109">
        <x:f t="shared" si="5"/>
        <x:v>399.69</x:v>
      </x:c>
      <x:c r="J384" s="110" t="n">
        <x:v>1218</x:v>
      </x:c>
      <x:c r="K384" s="110" t="n">
        <x:f>J384-G384</x:f>
        <x:v>-5013.146666666666</x:v>
      </x:c>
      <x:c r="L384" s="115" t="n">
        <x:f>G384*I384</x:f>
        <x:v>2490527.0111999996</x:v>
      </x:c>
      <x:c r="M384" s="115" t="n">
        <x:f>J384*I384</x:f>
        <x:v>486822.42</x:v>
      </x:c>
      <x:c r="N384" s="115" t="n">
        <x:f>M384-L384</x:f>
        <x:v>-2003704.5911999997</x:v>
      </x:c>
      <x:c r="O384" s="115" t="n">
        <x:v>523442.92</x:v>
      </x:c>
      <x:c r="P384" s="119" t="n">
        <x:f>IF(M384=0,"",O384/M384)</x:f>
        <x:v>1.07522352811935</x:v>
      </x:c>
      <x:c r="Q384" s="124" t="str">
        <x:v>VOLUME EQTL MAIOR</x:v>
      </x:c>
      <x:c r="R384" s="125" t="str">
        <x:v>PRODUÇÃO</x:v>
      </x:c>
      <x:c r="S384" s="125" t="str">
        <x:v>PRODUÇÃO O&amp;M</x:v>
      </x:c>
    </x:row>
    <x:row r="385">
      <x:c r="A385" s="32" t="s">
        <x:v>56</x:v>
      </x:c>
      <x:c r="B385" s="32" t="s">
        <x:v>26</x:v>
      </x:c>
      <x:c r="C385" s="32">
        <x:v>5031200312</x:v>
      </x:c>
      <x:c r="D385" s="38" t="s">
        <x:v>818</x:v>
      </x:c>
      <x:c r="E385" s="38" t="s">
        <x:v>819</x:v>
      </x:c>
      <x:c r="F385" s="39" t="s">
        <x:v>74</x:v>
      </x:c>
      <x:c r="G385" s="108">
        <x:v>456.76883748158309</x:v>
      </x:c>
      <x:c r="H385" s="108">
        <x:v>1168.6253625337711</x:v>
      </x:c>
      <x:c r="I385" s="109">
        <x:f t="shared" si="5"/>
        <x:v>1168.6300000000001</x:v>
      </x:c>
      <x:c r="J385" s="110" t="n">
        <x:v>120</x:v>
      </x:c>
      <x:c r="K385" s="110" t="n">
        <x:f>J385-G385</x:f>
        <x:v>-336.7688374815831</x:v>
      </x:c>
      <x:c r="L385" s="115" t="n">
        <x:f>G385*I385</x:f>
        <x:v>533793.7665461025</x:v>
      </x:c>
      <x:c r="M385" s="115" t="n">
        <x:f>J385*I385</x:f>
        <x:v>140235.6</x:v>
      </x:c>
      <x:c r="N385" s="115" t="n">
        <x:f>M385-L385</x:f>
        <x:v>-393558.1665461025</x:v>
      </x:c>
      <x:c r="O385" s="115" t="n">
        <x:v>189674.96</x:v>
      </x:c>
      <x:c r="P385" s="119" t="n">
        <x:f>IF(M385=0,"",O385/M385)</x:f>
        <x:v>1.352545002838081</x:v>
      </x:c>
      <x:c r="Q385" s="124" t="str">
        <x:v>VOLUME EQTL MAIOR</x:v>
      </x:c>
      <x:c r="R385" s="125" t="str">
        <x:v>PRODUÇÃO</x:v>
      </x:c>
      <x:c r="S385" s="125" t="str">
        <x:v>PRODUÇÃO O&amp;M</x:v>
      </x:c>
    </x:row>
    <x:row r="386">
      <x:c r="A386" s="32" t="s">
        <x:v>56</x:v>
      </x:c>
      <x:c r="B386" s="32" t="s">
        <x:v>26</x:v>
      </x:c>
      <x:c r="C386" s="32">
        <x:v>5031200313</x:v>
      </x:c>
      <x:c r="D386" s="38" t="s">
        <x:v>820</x:v>
      </x:c>
      <x:c r="E386" s="38" t="s">
        <x:v>821</x:v>
      </x:c>
      <x:c r="F386" s="39" t="s">
        <x:v>74</x:v>
      </x:c>
      <x:c r="G386" s="108">
        <x:v>416.13213545292126</x:v>
      </x:c>
      <x:c r="H386" s="108">
        <x:v>751.2248034316184</x:v>
      </x:c>
      <x:c r="I386" s="109">
        <x:f t="shared" si="5"/>
        <x:v>751.22</x:v>
      </x:c>
      <x:c r="J386" s="110" t="n">
        <x:v>199</x:v>
      </x:c>
      <x:c r="K386" s="110" t="n">
        <x:f>J386-G386</x:f>
        <x:v>-217.13213545292126</x:v>
      </x:c>
      <x:c r="L386" s="115" t="n">
        <x:f>G386*I386</x:f>
        <x:v>312606.78279494355</x:v>
      </x:c>
      <x:c r="M386" s="115" t="n">
        <x:f>J386*I386</x:f>
        <x:v>149492.78</x:v>
      </x:c>
      <x:c r="N386" s="115" t="n">
        <x:f>M386-L386</x:f>
        <x:v>-163114.00279494355</x:v>
      </x:c>
      <x:c r="O386" s="115" t="n">
        <x:v>115411.99</x:v>
      </x:c>
      <x:c r="P386" s="119" t="n">
        <x:f>IF(M386=0,"",O386/M386)</x:f>
        <x:v>0.7720238395459634</x:v>
      </x:c>
      <x:c r="Q386" s="124" t="str">
        <x:v>VOLUME EQTL MAIOR</x:v>
      </x:c>
      <x:c r="R386" s="125" t="str">
        <x:v>PRODUÇÃO</x:v>
      </x:c>
      <x:c r="S386" s="125" t="str">
        <x:v>PRODUÇÃO O&amp;M</x:v>
      </x:c>
    </x:row>
    <x:row r="387">
      <x:c r="A387" s="32" t="s">
        <x:v>56</x:v>
      </x:c>
      <x:c r="B387" s="32" t="s">
        <x:v>26</x:v>
      </x:c>
      <x:c r="C387" s="32">
        <x:v>5031200314</x:v>
      </x:c>
      <x:c r="D387" s="38" t="s">
        <x:v>822</x:v>
      </x:c>
      <x:c r="E387" s="38" t="s">
        <x:v>823</x:v>
      </x:c>
      <x:c r="F387" s="39" t="s">
        <x:v>74</x:v>
      </x:c>
      <x:c r="G387" s="108">
        <x:v>3167.4496433559025</x:v>
      </x:c>
      <x:c r="H387" s="108">
        <x:v>1252.0814236161373</x:v>
      </x:c>
      <x:c r="I387" s="109">
        <x:f t="shared" si="5"/>
        <x:v>1252.08</x:v>
      </x:c>
      <x:c r="J387" s="110" t="n">
        <x:v>210</x:v>
      </x:c>
      <x:c r="K387" s="110" t="n">
        <x:f>J387-G387</x:f>
        <x:v>-2957.4496433559025</x:v>
      </x:c>
      <x:c r="L387" s="115" t="n">
        <x:f>G387*I387</x:f>
        <x:v>3965900.349453058</x:v>
      </x:c>
      <x:c r="M387" s="115" t="n">
        <x:f>J387*I387</x:f>
        <x:v>262936.8</x:v>
      </x:c>
      <x:c r="N387" s="115" t="n">
        <x:f>M387-L387</x:f>
        <x:v>-3702963.5494530583</x:v>
      </x:c>
      <x:c r="O387" s="115" t="n">
        <x:v>457710.69</x:v>
      </x:c>
      <x:c r="P387" s="119" t="n">
        <x:f>IF(M387=0,"",O387/M387)</x:f>
        <x:v>1.740763141561014</x:v>
      </x:c>
      <x:c r="Q387" s="124" t="str">
        <x:v>VOLUME EQTL MAIOR</x:v>
      </x:c>
      <x:c r="R387" s="125" t="str">
        <x:v>PRODUÇÃO</x:v>
      </x:c>
      <x:c r="S387" s="125" t="str">
        <x:v>PRODUÇÃO O&amp;M</x:v>
      </x:c>
    </x:row>
    <x:row r="388">
      <x:c r="A388" s="32" t="s">
        <x:v>56</x:v>
      </x:c>
      <x:c r="B388" s="32" t="s">
        <x:v>26</x:v>
      </x:c>
      <x:c r="C388" s="32">
        <x:v>5031200315</x:v>
      </x:c>
      <x:c r="D388" s="38" t="s">
        <x:v>824</x:v>
      </x:c>
      <x:c r="E388" s="38" t="s">
        <x:v>825</x:v>
      </x:c>
      <x:c r="F388" s="39" t="s">
        <x:v>74</x:v>
      </x:c>
      <x:c r="G388" s="108">
        <x:v>327.92774613809786</x:v>
      </x:c>
      <x:c r="H388" s="108">
        <x:v>804.85794931452244</x:v>
      </x:c>
      <x:c r="I388" s="109">
        <x:f t="shared" si="5"/>
        <x:v>804.86</x:v>
      </x:c>
      <x:c r="J388" s="110" t="n">
        <x:v>98</x:v>
      </x:c>
      <x:c r="K388" s="110" t="n">
        <x:f>J388-G388</x:f>
        <x:v>-229.92774613809786</x:v>
      </x:c>
      <x:c r="L388" s="115" t="n">
        <x:f>G388*I388</x:f>
        <x:v>263935.9257567095</x:v>
      </x:c>
      <x:c r="M388" s="115" t="n">
        <x:f>J388*I388</x:f>
        <x:v>78876.28</x:v>
      </x:c>
      <x:c r="N388" s="115" t="n">
        <x:f>M388-L388</x:f>
        <x:v>-185059.64575670948</x:v>
      </x:c>
      <x:c r="O388" s="115" t="n">
        <x:v>84510.5</x:v>
      </x:c>
      <x:c r="P388" s="119" t="n">
        <x:f>IF(M388=0,"",O388/M388)</x:f>
        <x:v>1.0714311070451092</x:v>
      </x:c>
      <x:c r="Q388" s="124" t="str">
        <x:v>VOLUME EQTL MAIOR</x:v>
      </x:c>
      <x:c r="R388" s="125" t="str">
        <x:v>PRODUÇÃO</x:v>
      </x:c>
      <x:c r="S388" s="125" t="str">
        <x:v>PRODUÇÃO O&amp;M</x:v>
      </x:c>
    </x:row>
    <x:row r="389">
      <x:c r="A389" s="32" t="s">
        <x:v>56</x:v>
      </x:c>
      <x:c r="B389" s="32" t="s">
        <x:v>26</x:v>
      </x:c>
      <x:c r="C389" s="32">
        <x:v>5031200316</x:v>
      </x:c>
      <x:c r="D389" s="38" t="s">
        <x:v>826</x:v>
      </x:c>
      <x:c r="E389" s="38" t="s">
        <x:v>827</x:v>
      </x:c>
      <x:c r="F389" s="39" t="s">
        <x:v>74</x:v>
      </x:c>
      <x:c r="G389" s="108">
        <x:v>2858.6666666666665</x:v>
      </x:c>
      <x:c r="H389" s="108">
        <x:v>1669.4819827182901</x:v>
      </x:c>
      <x:c r="I389" s="109">
        <x:f t="shared" si="5"/>
        <x:v>1669.48</x:v>
      </x:c>
      <x:c r="J389" s="110" t="n">
        <x:v>204</x:v>
      </x:c>
      <x:c r="K389" s="110" t="n">
        <x:f>J389-G389</x:f>
        <x:v>-2654.6666666666665</x:v>
      </x:c>
      <x:c r="L389" s="115" t="n">
        <x:f>G389*I389</x:f>
        <x:v>4772486.826666666</x:v>
      </x:c>
      <x:c r="M389" s="115" t="n">
        <x:f>J389*I389</x:f>
        <x:v>340573.92</x:v>
      </x:c>
      <x:c r="N389" s="115" t="n">
        <x:f>M389-L389</x:f>
        <x:v>-4431912.906666666</x:v>
      </x:c>
      <x:c r="O389" s="115" t="n">
        <x:v>662339.18</x:v>
      </x:c>
      <x:c r="P389" s="119" t="n">
        <x:f>IF(M389=0,"",O389/M389)</x:f>
        <x:v>1.9447736338707324</x:v>
      </x:c>
      <x:c r="Q389" s="124" t="str">
        <x:v>VOLUME EQTL MAIOR</x:v>
      </x:c>
      <x:c r="R389" s="125" t="str">
        <x:v>PRODUÇÃO</x:v>
      </x:c>
      <x:c r="S389" s="125" t="str">
        <x:v>PRODUÇÃO O&amp;M</x:v>
      </x:c>
    </x:row>
    <x:row r="390">
      <x:c r="A390" s="32" t="s">
        <x:v>56</x:v>
      </x:c>
      <x:c r="B390" s="32" t="s">
        <x:v>26</x:v>
      </x:c>
      <x:c r="C390" s="32">
        <x:v>5031200317</x:v>
      </x:c>
      <x:c r="D390" s="38" t="s">
        <x:v>828</x:v>
      </x:c>
      <x:c r="E390" s="38" t="s">
        <x:v>829</x:v>
      </x:c>
      <x:c r="F390" s="39" t="s">
        <x:v>74</x:v>
      </x:c>
      <x:c r="G390" s="108">
        <x:v>534.4666666666667</x:v>
      </x:c>
      <x:c r="H390" s="108">
        <x:v>1073.2641861096836</x:v>
      </x:c>
      <x:c r="I390" s="109">
        <x:f t="shared" si="5"/>
        <x:v>1073.26</x:v>
      </x:c>
      <x:c r="J390" s="110" t="n">
        <x:v>74</x:v>
      </x:c>
      <x:c r="K390" s="110" t="n">
        <x:f>J390-G390</x:f>
        <x:v>-460.4666666666667</x:v>
      </x:c>
      <x:c r="L390" s="115" t="n">
        <x:f>G390*I390</x:f>
        <x:v>573621.6946666667</x:v>
      </x:c>
      <x:c r="M390" s="115" t="n">
        <x:f>J390*I390</x:f>
        <x:v>79421.24</x:v>
      </x:c>
      <x:c r="N390" s="115" t="n">
        <x:f>M390-L390</x:f>
        <x:v>-494200.4546666667</x:v>
      </x:c>
      <x:c r="O390" s="115" t="n">
        <x:v>97760.48</x:v>
      </x:c>
      <x:c r="P390" s="119" t="n">
        <x:f>IF(M390=0,"",O390/M390)</x:f>
        <x:v>1.2309110258162677</x:v>
      </x:c>
      <x:c r="Q390" s="124" t="str">
        <x:v>VOLUME EQTL MAIOR</x:v>
      </x:c>
      <x:c r="R390" s="125" t="str">
        <x:v>PRODUÇÃO</x:v>
      </x:c>
      <x:c r="S390" s="125" t="str">
        <x:v>PRODUÇÃO O&amp;M</x:v>
      </x:c>
    </x:row>
    <x:row r="391">
      <x:c r="A391" s="32" t="s">
        <x:v>56</x:v>
      </x:c>
      <x:c r="B391" s="32" t="s">
        <x:v>26</x:v>
      </x:c>
      <x:c r="C391" s="32">
        <x:v>5031200319</x:v>
      </x:c>
      <x:c r="D391" s="38" t="s">
        <x:v>830</x:v>
      </x:c>
      <x:c r="E391" s="38" t="s">
        <x:v>831</x:v>
      </x:c>
      <x:c r="F391" s="39" t="s">
        <x:v>74</x:v>
      </x:c>
      <x:c r="G391" s="108">
        <x:v>202.24</x:v>
      </x:c>
      <x:c r="H391" s="108">
        <x:v>119.91724467697999</x:v>
      </x:c>
      <x:c r="I391" s="109" t="n">
        <x:f t="shared" ref="I391:I454" si="6">ROUND(H391*$E$3,2)</x:f>
        <x:v>119.92</x:v>
      </x:c>
      <x:c r="J391" s="110" t="n">
        <x:v>29</x:v>
      </x:c>
      <x:c r="K391" s="110" t="n">
        <x:f>J391-G391</x:f>
        <x:v>-173.24</x:v>
      </x:c>
      <x:c r="L391" s="115" t="n">
        <x:f>G391*I391</x:f>
        <x:v>24252.6208</x:v>
      </x:c>
      <x:c r="M391" s="115" t="n">
        <x:f>J391*I391</x:f>
        <x:v>3477.68</x:v>
      </x:c>
      <x:c r="N391" s="115" t="n">
        <x:f>M391-L391</x:f>
        <x:v>-20774.9408</x:v>
      </x:c>
      <x:c r="O391" s="115" t="n">
        <x:v>5219.13</x:v>
      </x:c>
      <x:c r="P391" s="119" t="n">
        <x:f>IF(M391=0,"",O391/M391)</x:f>
        <x:v>1.5007505003335557</x:v>
      </x:c>
      <x:c r="Q391" s="124" t="str">
        <x:v>VOLUME EQTL MAIOR</x:v>
      </x:c>
      <x:c r="R391" s="125" t="str">
        <x:v>PRODUÇÃO</x:v>
      </x:c>
      <x:c r="S391" s="125" t="str">
        <x:v>PRODUÇÃO O&amp;M</x:v>
      </x:c>
    </x:row>
    <x:row r="392">
      <x:c r="A392" s="32" t="s">
        <x:v>56</x:v>
      </x:c>
      <x:c r="B392" s="32" t="s">
        <x:v>26</x:v>
      </x:c>
      <x:c r="C392" s="32">
        <x:v>5031200320</x:v>
      </x:c>
      <x:c r="D392" s="38" t="s">
        <x:v>832</x:v>
      </x:c>
      <x:c r="E392" s="38" t="s">
        <x:v>833</x:v>
      </x:c>
      <x:c r="F392" s="39" t="s">
        <x:v>74</x:v>
      </x:c>
      <x:c r="G392" s="108">
        <x:v>185.58666666666667</x:v>
      </x:c>
      <x:c r="H392" s="108">
        <x:v>266.43198798277177</x:v>
      </x:c>
      <x:c r="I392" s="109">
        <x:f t="shared" si="6"/>
        <x:v>266.43</x:v>
      </x:c>
      <x:c r="J392" s="110" t="n">
        <x:v>0</x:v>
      </x:c>
      <x:c r="K392" s="110" t="n">
        <x:f>J392-G392</x:f>
        <x:v>-185.58666666666667</x:v>
      </x:c>
      <x:c r="L392" s="115" t="n">
        <x:f>G392*I392</x:f>
        <x:v>49445.8556</x:v>
      </x:c>
      <x:c r="M392" s="115" t="n">
        <x:f>J392*I392</x:f>
        <x:v>0</x:v>
      </x:c>
      <x:c r="N392" s="115" t="n">
        <x:f>M392-L392</x:f>
        <x:v>-49445.8556</x:v>
      </x:c>
      <x:c r="O392" s="115" t="n">
        <x:v>0</x:v>
      </x:c>
      <x:c r="P392" s="119" t="str">
        <x:f>IF(M392=0,"",O392/M392)</x:f>
      </x:c>
      <x:c r="Q392" s="124" t="str">
        <x:v>SEM HISTÓRICO EM 2025</x:v>
      </x:c>
      <x:c r="R392" s="125" t="str">
        <x:v>PRODUÇÃO</x:v>
      </x:c>
      <x:c r="S392" s="125" t="str">
        <x:v>PRODUÇÃO O&amp;M</x:v>
      </x:c>
    </x:row>
    <x:row r="393">
      <x:c r="A393" s="32" t="s">
        <x:v>56</x:v>
      </x:c>
      <x:c r="B393" s="32" t="s">
        <x:v>26</x:v>
      </x:c>
      <x:c r="C393" s="32">
        <x:v>5031200321</x:v>
      </x:c>
      <x:c r="D393" s="38" t="s">
        <x:v>834</x:v>
      </x:c>
      <x:c r="E393" s="38" t="s">
        <x:v>835</x:v>
      </x:c>
      <x:c r="F393" s="39" t="s">
        <x:v>74</x:v>
      </x:c>
      <x:c r="G393" s="108">
        <x:v>158.01333333333335</x:v>
      </x:c>
      <x:c r="H393" s="108">
        <x:v>171.28423515599121</x:v>
      </x:c>
      <x:c r="I393" s="109">
        <x:f t="shared" si="6"/>
        <x:v>171.28</x:v>
      </x:c>
      <x:c r="J393" s="110" t="n">
        <x:v>0</x:v>
      </x:c>
      <x:c r="K393" s="110" t="n">
        <x:f>J393-G393</x:f>
        <x:v>-158.01333333333335</x:v>
      </x:c>
      <x:c r="L393" s="115" t="n">
        <x:f>G393*I393</x:f>
        <x:v>27064.523733333335</x:v>
      </x:c>
      <x:c r="M393" s="115" t="n">
        <x:f>J393*I393</x:f>
        <x:v>0</x:v>
      </x:c>
      <x:c r="N393" s="115" t="n">
        <x:f>M393-L393</x:f>
        <x:v>-27064.523733333335</x:v>
      </x:c>
      <x:c r="O393" s="115" t="n">
        <x:v>0</x:v>
      </x:c>
      <x:c r="P393" s="119" t="str">
        <x:f>IF(M393=0,"",O393/M393)</x:f>
      </x:c>
      <x:c r="Q393" s="124" t="str">
        <x:v>SEM HISTÓRICO EM 2025</x:v>
      </x:c>
      <x:c r="R393" s="125" t="str">
        <x:v>PRODUÇÃO</x:v>
      </x:c>
      <x:c r="S393" s="125" t="str">
        <x:v>PRODUÇÃO O&amp;M</x:v>
      </x:c>
    </x:row>
    <x:row r="394">
      <x:c r="A394" s="32" t="s">
        <x:v>56</x:v>
      </x:c>
      <x:c r="B394" s="32" t="s">
        <x:v>26</x:v>
      </x:c>
      <x:c r="C394" s="32">
        <x:v>5031200322</x:v>
      </x:c>
      <x:c r="D394" s="38" t="s">
        <x:v>836</x:v>
      </x:c>
      <x:c r="E394" s="38" t="s">
        <x:v>837</x:v>
      </x:c>
      <x:c r="F394" s="39" t="s">
        <x:v>74</x:v>
      </x:c>
      <x:c r="G394" s="108">
        <x:v>185.58666666666667</x:v>
      </x:c>
      <x:c r="H394" s="108">
        <x:v>247.42071748520181</x:v>
      </x:c>
      <x:c r="I394" s="109">
        <x:f t="shared" si="6"/>
        <x:v>247.42</x:v>
      </x:c>
      <x:c r="J394" s="110" t="n">
        <x:v>35</x:v>
      </x:c>
      <x:c r="K394" s="110" t="n">
        <x:f>J394-G394</x:f>
        <x:v>-150.58666666666667</x:v>
      </x:c>
      <x:c r="L394" s="115" t="n">
        <x:f>G394*I394</x:f>
        <x:v>45917.85306666666</x:v>
      </x:c>
      <x:c r="M394" s="115" t="n">
        <x:f>J394*I394</x:f>
        <x:v>8659.699999999999</x:v>
      </x:c>
      <x:c r="N394" s="115" t="n">
        <x:f>M394-L394</x:f>
        <x:v>-37258.153066666666</x:v>
      </x:c>
      <x:c r="O394" s="115" t="n">
        <x:v>16112.48</x:v>
      </x:c>
      <x:c r="P394" s="119" t="n">
        <x:f>IF(M394=0,"",O394/M394)</x:f>
        <x:v>1.8606279663267782</x:v>
      </x:c>
      <x:c r="Q394" s="124" t="str">
        <x:v>VOLUME EQTL MAIOR</x:v>
      </x:c>
      <x:c r="R394" s="125" t="str">
        <x:v>PRODUÇÃO</x:v>
      </x:c>
      <x:c r="S394" s="125" t="str">
        <x:v>PRODUÇÃO O&amp;M</x:v>
      </x:c>
    </x:row>
    <x:row r="395">
      <x:c r="A395" s="32" t="s">
        <x:v>56</x:v>
      </x:c>
      <x:c r="B395" s="32" t="s">
        <x:v>26</x:v>
      </x:c>
      <x:c r="C395" s="32">
        <x:v>5031200323</x:v>
      </x:c>
      <x:c r="D395" s="38" t="s">
        <x:v>838</x:v>
      </x:c>
      <x:c r="E395" s="38" t="s">
        <x:v>839</x:v>
      </x:c>
      <x:c r="F395" s="39" t="s">
        <x:v>74</x:v>
      </x:c>
      <x:c r="G395" s="108">
        <x:v>158.01333333333335</x:v>
      </x:c>
      <x:c r="H395" s="108">
        <x:v>159.12799007821809</x:v>
      </x:c>
      <x:c r="I395" s="109">
        <x:f t="shared" si="6"/>
        <x:v>159.13</x:v>
      </x:c>
      <x:c r="J395" s="110" t="n">
        <x:v>0</x:v>
      </x:c>
      <x:c r="K395" s="110" t="n">
        <x:f>J395-G395</x:f>
        <x:v>-158.01333333333335</x:v>
      </x:c>
      <x:c r="L395" s="115" t="n">
        <x:f>G395*I395</x:f>
        <x:v>25144.661733333334</x:v>
      </x:c>
      <x:c r="M395" s="115" t="n">
        <x:f>J395*I395</x:f>
        <x:v>0</x:v>
      </x:c>
      <x:c r="N395" s="115" t="n">
        <x:f>M395-L395</x:f>
        <x:v>-25144.661733333334</x:v>
      </x:c>
      <x:c r="O395" s="115" t="n">
        <x:v>0</x:v>
      </x:c>
      <x:c r="P395" s="119" t="str">
        <x:f>IF(M395=0,"",O395/M395)</x:f>
      </x:c>
      <x:c r="Q395" s="124" t="str">
        <x:v>SEM HISTÓRICO EM 2025</x:v>
      </x:c>
      <x:c r="R395" s="125" t="str">
        <x:v>PRODUÇÃO</x:v>
      </x:c>
      <x:c r="S395" s="125" t="str">
        <x:v>PRODUÇÃO O&amp;M</x:v>
      </x:c>
    </x:row>
    <x:row r="396">
      <x:c r="A396" s="32" t="s">
        <x:v>56</x:v>
      </x:c>
      <x:c r="B396" s="32" t="s">
        <x:v>26</x:v>
      </x:c>
      <x:c r="C396" s="32">
        <x:v>5031200327</x:v>
      </x:c>
      <x:c r="D396" s="38" t="s">
        <x:v>840</x:v>
      </x:c>
      <x:c r="E396" s="38" t="s">
        <x:v>841</x:v>
      </x:c>
      <x:c r="F396" s="39" t="s">
        <x:v>74</x:v>
      </x:c>
      <x:c r="G396" s="108">
        <x:v>45.56</x:v>
      </x:c>
      <x:c r="H396" s="108">
        <x:v>280.41623983915747</x:v>
      </x:c>
      <x:c r="I396" s="109">
        <x:f t="shared" si="6"/>
        <x:v>280.42</x:v>
      </x:c>
      <x:c r="J396" s="110" t="n">
        <x:v>11</x:v>
      </x:c>
      <x:c r="K396" s="110" t="n">
        <x:f>J396-G396</x:f>
        <x:v>-34.56</x:v>
      </x:c>
      <x:c r="L396" s="115" t="n">
        <x:f>G396*I396</x:f>
        <x:v>12775.935200000002</x:v>
      </x:c>
      <x:c r="M396" s="115" t="n">
        <x:f>J396*I396</x:f>
        <x:v>3084.6200000000003</x:v>
      </x:c>
      <x:c r="N396" s="115" t="n">
        <x:f>M396-L396</x:f>
        <x:v>-9691.315200000001</x:v>
      </x:c>
      <x:c r="O396" s="115" t="n">
        <x:v>5155.15</x:v>
      </x:c>
      <x:c r="P396" s="119" t="n">
        <x:f>IF(M396=0,"",O396/M396)</x:f>
        <x:v>1.671243135297054</x:v>
      </x:c>
      <x:c r="Q396" s="124" t="str">
        <x:v>VOLUME EQTL MAIOR</x:v>
      </x:c>
      <x:c r="R396" s="125" t="str">
        <x:v>PRODUÇÃO</x:v>
      </x:c>
      <x:c r="S396" s="125" t="str">
        <x:v>PRODUÇÃO O&amp;M</x:v>
      </x:c>
    </x:row>
    <x:row r="397">
      <x:c r="A397" s="32" t="s">
        <x:v>56</x:v>
      </x:c>
      <x:c r="B397" s="32" t="s">
        <x:v>26</x:v>
      </x:c>
      <x:c r="C397" s="32">
        <x:v>5031200332</x:v>
      </x:c>
      <x:c r="D397" s="38" t="s">
        <x:v>842</x:v>
      </x:c>
      <x:c r="E397" s="38" t="s">
        <x:v>843</x:v>
      </x:c>
      <x:c r="F397" s="39" t="s">
        <x:v>74</x:v>
      </x:c>
      <x:c r="G397" s="108">
        <x:v>0</x:v>
      </x:c>
      <x:c r="H397" s="108">
        <x:v>2146.5283722193672</x:v>
      </x:c>
      <x:c r="I397" s="109">
        <x:f t="shared" si="6"/>
        <x:v>2146.5300000000002</x:v>
      </x:c>
      <x:c r="J397" s="110" t="n">
        <x:v>0</x:v>
      </x:c>
      <x:c r="K397" s="110" t="n">
        <x:f>J397-G397</x:f>
        <x:v>0</x:v>
      </x:c>
      <x:c r="L397" s="115" t="n">
        <x:f>G397*I397</x:f>
        <x:v>0</x:v>
      </x:c>
      <x:c r="M397" s="115" t="n">
        <x:f>J397*I397</x:f>
        <x:v>0</x:v>
      </x:c>
      <x:c r="N397" s="115" t="n">
        <x:f>M397-L397</x:f>
        <x:v>0</x:v>
      </x:c>
      <x:c r="O397" s="115" t="n">
        <x:v>0</x:v>
      </x:c>
      <x:c r="P397" s="119" t="str">
        <x:f>IF(M397=0,"",O397/M397)</x:f>
      </x:c>
      <x:c r="Q397" s="124" t="str">
        <x:v>SEM HISTÓRICO EM 2025</x:v>
      </x:c>
      <x:c r="R397" s="125" t="str">
        <x:v>PRODUÇÃO</x:v>
      </x:c>
      <x:c r="S397" s="125" t="str">
        <x:v>PRODUÇÃO O&amp;M</x:v>
      </x:c>
    </x:row>
    <x:row r="398">
      <x:c r="A398" s="32" t="s">
        <x:v>56</x:v>
      </x:c>
      <x:c r="B398" s="32" t="s">
        <x:v>26</x:v>
      </x:c>
      <x:c r="C398" s="32">
        <x:v>5031200333</x:v>
      </x:c>
      <x:c r="D398" s="38" t="s">
        <x:v>844</x:v>
      </x:c>
      <x:c r="E398" s="38" t="s">
        <x:v>845</x:v>
      </x:c>
      <x:c r="F398" s="39" t="s">
        <x:v>74</x:v>
      </x:c>
      <x:c r="G398" s="108">
        <x:v>1.56</x:v>
      </x:c>
      <x:c r="H398" s="108">
        <x:v>1669.4819827182901</x:v>
      </x:c>
      <x:c r="I398" s="109">
        <x:f t="shared" si="6"/>
        <x:v>1669.48</x:v>
      </x:c>
      <x:c r="J398" s="110" t="n">
        <x:v>0</x:v>
      </x:c>
      <x:c r="K398" s="110" t="n">
        <x:f>J398-G398</x:f>
        <x:v>-1.56</x:v>
      </x:c>
      <x:c r="L398" s="115" t="n">
        <x:f>G398*I398</x:f>
        <x:v>2604.3888</x:v>
      </x:c>
      <x:c r="M398" s="115" t="n">
        <x:f>J398*I398</x:f>
        <x:v>0</x:v>
      </x:c>
      <x:c r="N398" s="115" t="n">
        <x:f>M398-L398</x:f>
        <x:v>-2604.3888</x:v>
      </x:c>
      <x:c r="O398" s="115" t="n">
        <x:v>0</x:v>
      </x:c>
      <x:c r="P398" s="119" t="str">
        <x:f>IF(M398=0,"",O398/M398)</x:f>
      </x:c>
      <x:c r="Q398" s="124" t="str">
        <x:v>SEM HISTÓRICO EM 2025</x:v>
      </x:c>
      <x:c r="R398" s="125" t="str">
        <x:v>PRODUÇÃO</x:v>
      </x:c>
      <x:c r="S398" s="125" t="str">
        <x:v>PRODUÇÃO O&amp;M</x:v>
      </x:c>
    </x:row>
    <x:row r="399">
      <x:c r="A399" s="32" t="s">
        <x:v>56</x:v>
      </x:c>
      <x:c r="B399" s="32" t="s">
        <x:v>26</x:v>
      </x:c>
      <x:c r="C399" s="32">
        <x:v>5031200338</x:v>
      </x:c>
      <x:c r="D399" s="38" t="s">
        <x:v>846</x:v>
      </x:c>
      <x:c r="E399" s="38" t="s">
        <x:v>847</x:v>
      </x:c>
      <x:c r="F399" s="39" t="s">
        <x:v>74</x:v>
      </x:c>
      <x:c r="G399" s="108">
        <x:v>2022.860849958746</x:v>
      </x:c>
      <x:c r="H399" s="108">
        <x:v>1268.9109053738666</x:v>
      </x:c>
      <x:c r="I399" s="109">
        <x:f t="shared" si="6"/>
        <x:v>1268.9100000000001</x:v>
      </x:c>
      <x:c r="J399" s="110" t="n">
        <x:v>739</x:v>
      </x:c>
      <x:c r="K399" s="110" t="n">
        <x:f>J399-G399</x:f>
        <x:v>-1283.860849958746</x:v>
      </x:c>
      <x:c r="L399" s="115" t="n">
        <x:f>G399*I399</x:f>
        <x:v>2566828.3611211525</x:v>
      </x:c>
      <x:c r="M399" s="115" t="n">
        <x:f>J399*I399</x:f>
        <x:v>937724.4900000001</x:v>
      </x:c>
      <x:c r="N399" s="115" t="n">
        <x:f>M399-L399</x:f>
        <x:v>-1629103.8711211523</x:v>
      </x:c>
      <x:c r="O399" s="115" t="n">
        <x:v>718955.41</x:v>
      </x:c>
      <x:c r="P399" s="119" t="n">
        <x:f>IF(M399=0,"",O399/M399)</x:f>
        <x:v>0.766702179229637</x:v>
      </x:c>
      <x:c r="Q399" s="124" t="str">
        <x:v>VOLUME EQTL MAIOR</x:v>
      </x:c>
      <x:c r="R399" s="125" t="str">
        <x:v>PRODUÇÃO</x:v>
      </x:c>
      <x:c r="S399" s="125" t="str">
        <x:v>PRODUÇÃO O&amp;M</x:v>
      </x:c>
    </x:row>
    <x:row r="400">
      <x:c r="A400" s="32" t="s">
        <x:v>56</x:v>
      </x:c>
      <x:c r="B400" s="32" t="s">
        <x:v>26</x:v>
      </x:c>
      <x:c r="C400" s="32">
        <x:v>5031200339</x:v>
      </x:c>
      <x:c r="D400" s="38" t="s">
        <x:v>848</x:v>
      </x:c>
      <x:c r="E400" s="38" t="s">
        <x:v>849</x:v>
      </x:c>
      <x:c r="F400" s="39" t="s">
        <x:v>74</x:v>
      </x:c>
      <x:c r="G400" s="108">
        <x:v>1988.6686083982447</x:v>
      </x:c>
      <x:c r="H400" s="108">
        <x:v>1087.6640332744373</x:v>
      </x:c>
      <x:c r="I400" s="109">
        <x:f t="shared" si="6"/>
        <x:v>1087.6600000000001</x:v>
      </x:c>
      <x:c r="J400" s="110" t="n">
        <x:v>401</x:v>
      </x:c>
      <x:c r="K400" s="110" t="n">
        <x:f>J400-G400</x:f>
        <x:v>-1587.6686083982447</x:v>
      </x:c>
      <x:c r="L400" s="115" t="n">
        <x:f>G400*I400</x:f>
        <x:v>2162995.298610435</x:v>
      </x:c>
      <x:c r="M400" s="115" t="n">
        <x:f>J400*I400</x:f>
        <x:v>436151.66000000003</x:v>
      </x:c>
      <x:c r="N400" s="115" t="n">
        <x:f>M400-L400</x:f>
        <x:v>-1726843.6386104347</x:v>
      </x:c>
      <x:c r="O400" s="115" t="n">
        <x:v>226086.82</x:v>
      </x:c>
      <x:c r="P400" s="119" t="n">
        <x:f>IF(M400=0,"",O400/M400)</x:f>
        <x:v>0.5183674412703141</x:v>
      </x:c>
      <x:c r="Q400" s="124" t="str">
        <x:v>VOLUME EQTL MAIOR</x:v>
      </x:c>
      <x:c r="R400" s="125" t="str">
        <x:v>PRODUÇÃO</x:v>
      </x:c>
      <x:c r="S400" s="125" t="str">
        <x:v>PRODUÇÃO O&amp;M</x:v>
      </x:c>
    </x:row>
    <x:row r="401">
      <x:c r="A401" s="32" t="s">
        <x:v>56</x:v>
      </x:c>
      <x:c r="B401" s="32" t="s">
        <x:v>26</x:v>
      </x:c>
      <x:c r="C401" s="32">
        <x:v>5031200340</x:v>
      </x:c>
      <x:c r="D401" s="38" t="s">
        <x:v>850</x:v>
      </x:c>
      <x:c r="E401" s="38" t="s">
        <x:v>851</x:v>
      </x:c>
      <x:c r="F401" s="39" t="s">
        <x:v>59</x:v>
      </x:c>
      <x:c r="G401" s="108">
        <x:v>315</x:v>
      </x:c>
      <x:c r="H401" s="108">
        <x:v>528.56816003580434</x:v>
      </x:c>
      <x:c r="I401" s="109">
        <x:f t="shared" si="6"/>
        <x:v>528.57000000000005</x:v>
      </x:c>
      <x:c r="J401" s="110" t="n">
        <x:v>195</x:v>
      </x:c>
      <x:c r="K401" s="110" t="n">
        <x:f>J401-G401</x:f>
        <x:v>-120</x:v>
      </x:c>
      <x:c r="L401" s="115" t="n">
        <x:f>G401*I401</x:f>
        <x:v>166499.55000000002</x:v>
      </x:c>
      <x:c r="M401" s="115" t="n">
        <x:f>J401*I401</x:f>
        <x:v>103071.15000000001</x:v>
      </x:c>
      <x:c r="N401" s="115" t="n">
        <x:f>M401-L401</x:f>
        <x:v>-63428.40000000001</x:v>
      </x:c>
      <x:c r="O401" s="115" t="n">
        <x:v>71201.91</x:v>
      </x:c>
      <x:c r="P401" s="119" t="n">
        <x:f>IF(M401=0,"",O401/M401)</x:f>
        <x:v>0.6908034886580774</x:v>
      </x:c>
      <x:c r="Q401" s="124" t="str">
        <x:v>VOLUME EQTL MAIOR</x:v>
      </x:c>
      <x:c r="R401" s="125" t="str">
        <x:v>PRODUÇÃO</x:v>
      </x:c>
      <x:c r="S401" s="125" t="str">
        <x:v>PRODUÇÃO O&amp;M</x:v>
      </x:c>
    </x:row>
    <x:row r="402">
      <x:c r="A402" s="32" t="s">
        <x:v>56</x:v>
      </x:c>
      <x:c r="B402" s="32" t="s">
        <x:v>26</x:v>
      </x:c>
      <x:c r="C402" s="32">
        <x:v>5031200349</x:v>
      </x:c>
      <x:c r="D402" s="38" t="s">
        <x:v>852</x:v>
      </x:c>
      <x:c r="E402" s="38" t="s">
        <x:v>853</x:v>
      </x:c>
      <x:c r="F402" s="39" t="s">
        <x:v>59</x:v>
      </x:c>
      <x:c r="G402" s="108">
        <x:v>0</x:v>
      </x:c>
      <x:c r="H402" s="108">
        <x:v>651.86721725321729</x:v>
      </x:c>
      <x:c r="I402" s="109">
        <x:f t="shared" si="6"/>
        <x:v>651.87</x:v>
      </x:c>
      <x:c r="J402" s="110" t="n">
        <x:v>0</x:v>
      </x:c>
      <x:c r="K402" s="110" t="n">
        <x:f>J402-G402</x:f>
        <x:v>0</x:v>
      </x:c>
      <x:c r="L402" s="115" t="n">
        <x:f>G402*I402</x:f>
        <x:v>0</x:v>
      </x:c>
      <x:c r="M402" s="115" t="n">
        <x:f>J402*I402</x:f>
        <x:v>0</x:v>
      </x:c>
      <x:c r="N402" s="115" t="n">
        <x:f>M402-L402</x:f>
        <x:v>0</x:v>
      </x:c>
      <x:c r="O402" s="115" t="n">
        <x:v>0</x:v>
      </x:c>
      <x:c r="P402" s="119" t="str">
        <x:f>IF(M402=0,"",O402/M402)</x:f>
      </x:c>
      <x:c r="Q402" s="124" t="str">
        <x:v>SEM HISTÓRICO EM 2025</x:v>
      </x:c>
      <x:c r="R402" s="125" t="str">
        <x:v>PRODUÇÃO</x:v>
      </x:c>
      <x:c r="S402" s="125" t="str">
        <x:v>PRODUÇÃO O&amp;M</x:v>
      </x:c>
    </x:row>
    <x:row r="403">
      <x:c r="A403" s="32" t="s">
        <x:v>56</x:v>
      </x:c>
      <x:c r="B403" s="32" t="s">
        <x:v>26</x:v>
      </x:c>
      <x:c r="C403" s="32">
        <x:v>5031300110</x:v>
      </x:c>
      <x:c r="D403" s="38" t="s">
        <x:v>854</x:v>
      </x:c>
      <x:c r="E403" s="38" t="s">
        <x:v>855</x:v>
      </x:c>
      <x:c r="F403" s="39" t="s">
        <x:v>74</x:v>
      </x:c>
      <x:c r="G403" s="108">
        <x:v>3549.2399999999989</x:v>
      </x:c>
      <x:c r="H403" s="108">
        <x:v>325.38520659302492</x:v>
      </x:c>
      <x:c r="I403" s="109">
        <x:f t="shared" si="6"/>
        <x:v>325.39</x:v>
      </x:c>
      <x:c r="J403" s="110" t="n">
        <x:v>1649</x:v>
      </x:c>
      <x:c r="K403" s="110" t="n">
        <x:f>J403-G403</x:f>
        <x:v>-1900.2399999999989</x:v>
      </x:c>
      <x:c r="L403" s="115" t="n">
        <x:f>G403*I403</x:f>
        <x:v>1154887.2035999997</x:v>
      </x:c>
      <x:c r="M403" s="115" t="n">
        <x:f>J403*I403</x:f>
        <x:v>536568.11</x:v>
      </x:c>
      <x:c r="N403" s="115" t="n">
        <x:f>M403-L403</x:f>
        <x:v>-618319.0935999997</x:v>
      </x:c>
      <x:c r="O403" s="115" t="n">
        <x:v>473771.38</x:v>
      </x:c>
      <x:c r="P403" s="119" t="n">
        <x:f>IF(M403=0,"",O403/M403)</x:f>
        <x:v>0.8829659667996296</x:v>
      </x:c>
      <x:c r="Q403" s="124" t="str">
        <x:v>VOLUME EQTL MAIOR</x:v>
      </x:c>
      <x:c r="R403" s="125" t="str">
        <x:v>PRODUÇÃO</x:v>
      </x:c>
      <x:c r="S403" s="125" t="str">
        <x:v>PRODUÇÃO O&amp;M</x:v>
      </x:c>
    </x:row>
    <x:row r="404">
      <x:c r="A404" s="32" t="s">
        <x:v>56</x:v>
      </x:c>
      <x:c r="B404" s="32" t="s">
        <x:v>26</x:v>
      </x:c>
      <x:c r="C404" s="32">
        <x:v>5031300111</x:v>
      </x:c>
      <x:c r="D404" s="38" t="s">
        <x:v>856</x:v>
      </x:c>
      <x:c r="E404" s="38" t="s">
        <x:v>857</x:v>
      </x:c>
      <x:c r="F404" s="39" t="s">
        <x:v>74</x:v>
      </x:c>
      <x:c r="G404" s="108">
        <x:v>1692</x:v>
      </x:c>
      <x:c r="H404" s="108">
        <x:v>217.53280665488745</x:v>
      </x:c>
      <x:c r="I404" s="109">
        <x:f t="shared" si="6"/>
        <x:v>217.53</x:v>
      </x:c>
      <x:c r="J404" s="110" t="n">
        <x:v>1505</x:v>
      </x:c>
      <x:c r="K404" s="110" t="n">
        <x:f>J404-G404</x:f>
        <x:v>-187</x:v>
      </x:c>
      <x:c r="L404" s="115" t="n">
        <x:f>G404*I404</x:f>
        <x:v>368060.76</x:v>
      </x:c>
      <x:c r="M404" s="115" t="n">
        <x:f>J404*I404</x:f>
        <x:v>327382.65</x:v>
      </x:c>
      <x:c r="N404" s="115" t="n">
        <x:f>M404-L404</x:f>
        <x:v>-40678.109999999986</x:v>
      </x:c>
      <x:c r="O404" s="115" t="n">
        <x:v>166229.38</x:v>
      </x:c>
      <x:c r="P404" s="119" t="n">
        <x:f>IF(M404=0,"",O404/M404)</x:f>
        <x:v>0.5077525641630672</x:v>
      </x:c>
      <x:c r="Q404" s="124" t="str">
        <x:v>VOLUME EQTL MAIOR</x:v>
      </x:c>
      <x:c r="R404" s="125" t="str">
        <x:v>PRODUÇÃO</x:v>
      </x:c>
      <x:c r="S404" s="125" t="str">
        <x:v>PRODUÇÃO O&amp;M</x:v>
      </x:c>
    </x:row>
    <x:row r="405">
      <x:c r="A405" s="32" t="s">
        <x:v>56</x:v>
      </x:c>
      <x:c r="B405" s="32" t="s">
        <x:v>26</x:v>
      </x:c>
      <x:c r="C405" s="32">
        <x:v>5031300112</x:v>
      </x:c>
      <x:c r="D405" s="38" t="s">
        <x:v>858</x:v>
      </x:c>
      <x:c r="E405" s="38" t="s">
        <x:v>859</x:v>
      </x:c>
      <x:c r="F405" s="39" t="s">
        <x:v>59</x:v>
      </x:c>
      <x:c r="G405" s="108">
        <x:v>1601.0933333333332</x:v>
      </x:c>
      <x:c r="H405" s="108">
        <x:v>363.04214623244241</x:v>
      </x:c>
      <x:c r="I405" s="109">
        <x:f t="shared" si="6"/>
        <x:v>363.04</x:v>
      </x:c>
      <x:c r="J405" s="110" t="n">
        <x:v>232</x:v>
      </x:c>
      <x:c r="K405" s="110" t="n">
        <x:f>J405-G405</x:f>
        <x:v>-1369.0933333333332</x:v>
      </x:c>
      <x:c r="L405" s="115" t="n">
        <x:f>G405*I405</x:f>
        <x:v>581260.9237333334</x:v>
      </x:c>
      <x:c r="M405" s="115" t="n">
        <x:f>J405*I405</x:f>
        <x:v>84225.28</x:v>
      </x:c>
      <x:c r="N405" s="115" t="n">
        <x:f>M405-L405</x:f>
        <x:v>-497035.64373333333</x:v>
      </x:c>
      <x:c r="O405" s="115" t="n">
        <x:v>102398.28</x:v>
      </x:c>
      <x:c r="P405" s="119" t="n">
        <x:f>IF(M405=0,"",O405/M405)</x:f>
        <x:v>1.2157665726964635</x:v>
      </x:c>
      <x:c r="Q405" s="124" t="str">
        <x:v>VOLUME EQTL MAIOR</x:v>
      </x:c>
      <x:c r="R405" s="125" t="str">
        <x:v>PRODUÇÃO</x:v>
      </x:c>
      <x:c r="S405" s="125" t="str">
        <x:v>PRODUÇÃO O&amp;M</x:v>
      </x:c>
    </x:row>
    <x:row r="406">
      <x:c r="A406" s="32" t="s">
        <x:v>56</x:v>
      </x:c>
      <x:c r="B406" s="32" t="s">
        <x:v>26</x:v>
      </x:c>
      <x:c r="C406" s="32">
        <x:v>5031300113</x:v>
      </x:c>
      <x:c r="D406" s="38" t="s">
        <x:v>860</x:v>
      </x:c>
      <x:c r="E406" s="38" t="s">
        <x:v>861</x:v>
      </x:c>
      <x:c r="F406" s="39" t="s">
        <x:v>59</x:v>
      </x:c>
      <x:c r="G406" s="108">
        <x:v>177.78666666666666</x:v>
      </x:c>
      <x:c r="H406" s="108">
        <x:v>254.5499439217906</x:v>
      </x:c>
      <x:c r="I406" s="109">
        <x:f t="shared" si="6"/>
        <x:v>254.55</x:v>
      </x:c>
      <x:c r="J406" s="110" t="n">
        <x:v>116</x:v>
      </x:c>
      <x:c r="K406" s="110" t="n">
        <x:f>J406-G406</x:f>
        <x:v>-61.78666666666666</x:v>
      </x:c>
      <x:c r="L406" s="115" t="n">
        <x:f>G406*I406</x:f>
        <x:v>45255.596</x:v>
      </x:c>
      <x:c r="M406" s="115" t="n">
        <x:f>J406*I406</x:f>
        <x:v>29527.800000000003</x:v>
      </x:c>
      <x:c r="N406" s="115" t="n">
        <x:f>M406-L406</x:f>
        <x:v>-15727.795999999995</x:v>
      </x:c>
      <x:c r="O406" s="115" t="n">
        <x:v>20102.19</x:v>
      </x:c>
      <x:c r="P406" s="119" t="n">
        <x:f>IF(M406=0,"",O406/M406)</x:f>
        <x:v>0.6807886127649198</x:v>
      </x:c>
      <x:c r="Q406" s="124" t="str">
        <x:v>VOLUME EQTL MAIOR</x:v>
      </x:c>
      <x:c r="R406" s="125" t="str">
        <x:v>PRODUÇÃO</x:v>
      </x:c>
      <x:c r="S406" s="125" t="str">
        <x:v>PRODUÇÃO O&amp;M</x:v>
      </x:c>
    </x:row>
    <x:row r="407">
      <x:c r="A407" s="32" t="s">
        <x:v>56</x:v>
      </x:c>
      <x:c r="B407" s="32" t="s">
        <x:v>26</x:v>
      </x:c>
      <x:c r="C407" s="32">
        <x:v>5032000207</x:v>
      </x:c>
      <x:c r="D407" s="38" t="s">
        <x:v>862</x:v>
      </x:c>
      <x:c r="E407" s="38" t="s">
        <x:v>863</x:v>
      </x:c>
      <x:c r="F407" s="39" t="s">
        <x:v>74</x:v>
      </x:c>
      <x:c r="G407" s="108">
        <x:v>788.72753734889966</x:v>
      </x:c>
      <x:c r="H407" s="108">
        <x:v>362.58514453778929</x:v>
      </x:c>
      <x:c r="I407" s="109">
        <x:f t="shared" si="6"/>
        <x:v>362.59</x:v>
      </x:c>
      <x:c r="J407" s="110" t="n">
        <x:v>140</x:v>
      </x:c>
      <x:c r="K407" s="110" t="n">
        <x:f>J407-G407</x:f>
        <x:v>-648.7275373488997</x:v>
      </x:c>
      <x:c r="L407" s="115" t="n">
        <x:f>G407*I407</x:f>
        <x:v>285984.7177673375</x:v>
      </x:c>
      <x:c r="M407" s="115" t="n">
        <x:f>J407*I407</x:f>
        <x:v>50762.6</x:v>
      </x:c>
      <x:c r="N407" s="115" t="n">
        <x:f>M407-L407</x:f>
        <x:v>-235222.1177673375</x:v>
      </x:c>
      <x:c r="O407" s="115" t="n">
        <x:v>50666.36</x:v>
      </x:c>
      <x:c r="P407" s="119" t="n">
        <x:f>IF(M407=0,"",O407/M407)</x:f>
        <x:v>0.998104116022426</x:v>
      </x:c>
      <x:c r="Q407" s="124" t="str">
        <x:v>VOLUME EQTL MAIOR</x:v>
      </x:c>
      <x:c r="R407" s="125" t="str">
        <x:v>PRODUÇÃO</x:v>
      </x:c>
      <x:c r="S407" s="125" t="str">
        <x:v>PRODUÇÃO O&amp;M</x:v>
      </x:c>
    </x:row>
    <x:row r="408">
      <x:c r="A408" s="32" t="s">
        <x:v>56</x:v>
      </x:c>
      <x:c r="B408" s="32" t="s">
        <x:v>26</x:v>
      </x:c>
      <x:c r="C408" s="32">
        <x:v>5032000208</x:v>
      </x:c>
      <x:c r="D408" s="38" t="s">
        <x:v>864</x:v>
      </x:c>
      <x:c r="E408" s="38" t="s">
        <x:v>865</x:v>
      </x:c>
      <x:c r="F408" s="39" t="s">
        <x:v>74</x:v>
      </x:c>
      <x:c r="G408" s="108">
        <x:v>2255</x:v>
      </x:c>
      <x:c r="H408" s="108">
        <x:v>271.18480560716432</x:v>
      </x:c>
      <x:c r="I408" s="109">
        <x:f t="shared" si="6"/>
        <x:v>271.18</x:v>
      </x:c>
      <x:c r="J408" s="110" t="n">
        <x:v>1331</x:v>
      </x:c>
      <x:c r="K408" s="110" t="n">
        <x:f>J408-G408</x:f>
        <x:v>-924</x:v>
      </x:c>
      <x:c r="L408" s="115" t="n">
        <x:f>G408*I408</x:f>
        <x:v>611510.9</x:v>
      </x:c>
      <x:c r="M408" s="115" t="n">
        <x:f>J408*I408</x:f>
        <x:v>360940.58</x:v>
      </x:c>
      <x:c r="N408" s="115" t="n">
        <x:f>M408-L408</x:f>
        <x:v>-250570.32</x:v>
      </x:c>
      <x:c r="O408" s="115" t="n">
        <x:v>268406.85</x:v>
      </x:c>
      <x:c r="P408" s="119" t="n">
        <x:f>IF(M408=0,"",O408/M408)</x:f>
        <x:v>0.7436316803170205</x:v>
      </x:c>
      <x:c r="Q408" s="124" t="str">
        <x:v>VOLUME EQTL MAIOR</x:v>
      </x:c>
      <x:c r="R408" s="125" t="str">
        <x:v>PRODUÇÃO</x:v>
      </x:c>
      <x:c r="S408" s="125" t="str">
        <x:v>PRODUÇÃO O&amp;M</x:v>
      </x:c>
    </x:row>
    <x:row r="409">
      <x:c r="A409" s="32" t="s">
        <x:v>56</x:v>
      </x:c>
      <x:c r="B409" s="32" t="s">
        <x:v>26</x:v>
      </x:c>
      <x:c r="C409" s="32">
        <x:v>5032000209</x:v>
      </x:c>
      <x:c r="D409" s="38" t="s">
        <x:v>866</x:v>
      </x:c>
      <x:c r="E409" s="38" t="s">
        <x:v>867</x:v>
      </x:c>
      <x:c r="F409" s="39" t="s">
        <x:v>74</x:v>
      </x:c>
      <x:c r="G409" s="108">
        <x:v>1674</x:v>
      </x:c>
      <x:c r="H409" s="108">
        <x:v>171.5584361727831</x:v>
      </x:c>
      <x:c r="I409" s="109">
        <x:f t="shared" si="6"/>
        <x:v>171.56</x:v>
      </x:c>
      <x:c r="J409" s="110" t="n">
        <x:v>1189</x:v>
      </x:c>
      <x:c r="K409" s="110" t="n">
        <x:f>J409-G409</x:f>
        <x:v>-485</x:v>
      </x:c>
      <x:c r="L409" s="115" t="n">
        <x:f>G409*I409</x:f>
        <x:v>287191.44</x:v>
      </x:c>
      <x:c r="M409" s="115" t="n">
        <x:f>J409*I409</x:f>
        <x:v>203984.84</x:v>
      </x:c>
      <x:c r="N409" s="115" t="n">
        <x:f>M409-L409</x:f>
        <x:v>-83206.6</x:v>
      </x:c>
      <x:c r="O409" s="115" t="n">
        <x:v>177155.75</x:v>
      </x:c>
      <x:c r="P409" s="119" t="n">
        <x:f>IF(M409=0,"",O409/M409)</x:f>
        <x:v>0.8684750788342899</x:v>
      </x:c>
      <x:c r="Q409" s="124" t="str">
        <x:v>VOLUME EQTL MAIOR</x:v>
      </x:c>
      <x:c r="R409" s="125" t="str">
        <x:v>PRODUÇÃO</x:v>
      </x:c>
      <x:c r="S409" s="125" t="str">
        <x:v>PRODUÇÃO O&amp;M</x:v>
      </x:c>
    </x:row>
    <x:row r="410">
      <x:c r="A410" s="32" t="s">
        <x:v>56</x:v>
      </x:c>
      <x:c r="B410" s="32" t="s">
        <x:v>26</x:v>
      </x:c>
      <x:c r="C410" s="32">
        <x:v>5032000214</x:v>
      </x:c>
      <x:c r="D410" s="38" t="s">
        <x:v>868</x:v>
      </x:c>
      <x:c r="E410" s="38" t="s">
        <x:v>869</x:v>
      </x:c>
      <x:c r="F410" s="39" t="s">
        <x:v>74</x:v>
      </x:c>
      <x:c r="G410" s="108">
        <x:v>834</x:v>
      </x:c>
      <x:c r="H410" s="108">
        <x:v>317.43337710606056</x:v>
      </x:c>
      <x:c r="I410" s="109">
        <x:f t="shared" si="6"/>
        <x:v>317.43</x:v>
      </x:c>
      <x:c r="J410" s="110" t="n">
        <x:v>484</x:v>
      </x:c>
      <x:c r="K410" s="110" t="n">
        <x:f>J410-G410</x:f>
        <x:v>-350</x:v>
      </x:c>
      <x:c r="L410" s="115" t="n">
        <x:f>G410*I410</x:f>
        <x:v>264736.62</x:v>
      </x:c>
      <x:c r="M410" s="115" t="n">
        <x:f>J410*I410</x:f>
        <x:v>153636.12</x:v>
      </x:c>
      <x:c r="N410" s="115" t="n">
        <x:f>M410-L410</x:f>
        <x:v>-111100.5</x:v>
      </x:c>
      <x:c r="O410" s="115" t="n">
        <x:v>77032.15</x:v>
      </x:c>
      <x:c r="P410" s="119" t="n">
        <x:f>IF(M410=0,"",O410/M410)</x:f>
        <x:v>0.5013934874168913</x:v>
      </x:c>
      <x:c r="Q410" s="124" t="str">
        <x:v>VOLUME EQTL MAIOR</x:v>
      </x:c>
      <x:c r="R410" s="125" t="str">
        <x:v>PRODUÇÃO</x:v>
      </x:c>
      <x:c r="S410" s="125" t="str">
        <x:v>PRODUÇÃO O&amp;M</x:v>
      </x:c>
    </x:row>
    <x:row r="411">
      <x:c r="A411" s="32" t="s">
        <x:v>56</x:v>
      </x:c>
      <x:c r="B411" s="32" t="s">
        <x:v>26</x:v>
      </x:c>
      <x:c r="C411" s="32">
        <x:v>5032000215</x:v>
      </x:c>
      <x:c r="D411" s="38" t="s">
        <x:v>870</x:v>
      </x:c>
      <x:c r="E411" s="38" t="s">
        <x:v>871</x:v>
      </x:c>
      <x:c r="F411" s="39" t="s">
        <x:v>74</x:v>
      </x:c>
      <x:c r="G411" s="108">
        <x:v>309</x:v>
      </x:c>
      <x:c r="H411" s="108">
        <x:v>512.02469868936112</x:v>
      </x:c>
      <x:c r="I411" s="109">
        <x:f t="shared" si="6"/>
        <x:v>512.02</x:v>
      </x:c>
      <x:c r="J411" s="110" t="n">
        <x:v>257</x:v>
      </x:c>
      <x:c r="K411" s="110" t="n">
        <x:f>J411-G411</x:f>
        <x:v>-52</x:v>
      </x:c>
      <x:c r="L411" s="115" t="n">
        <x:f>G411*I411</x:f>
        <x:v>158214.18</x:v>
      </x:c>
      <x:c r="M411" s="115" t="n">
        <x:f>J411*I411</x:f>
        <x:v>131589.13999999998</x:v>
      </x:c>
      <x:c r="N411" s="115" t="n">
        <x:f>M411-L411</x:f>
        <x:v>-26625.040000000008</x:v>
      </x:c>
      <x:c r="O411" s="115" t="n">
        <x:v>212024.43</x:v>
      </x:c>
      <x:c r="P411" s="119" t="n">
        <x:f>IF(M411=0,"",O411/M411)</x:f>
        <x:v>1.611260853289261</x:v>
      </x:c>
      <x:c r="Q411" s="124" t="str">
        <x:v>VOLUME EQTL MAIOR</x:v>
      </x:c>
      <x:c r="R411" s="125" t="str">
        <x:v>PRODUÇÃO</x:v>
      </x:c>
      <x:c r="S411" s="125" t="str">
        <x:v>PRODUÇÃO O&amp;M</x:v>
      </x:c>
    </x:row>
    <x:row r="412">
      <x:c r="A412" s="32" t="s">
        <x:v>56</x:v>
      </x:c>
      <x:c r="B412" s="32" t="s">
        <x:v>26</x:v>
      </x:c>
      <x:c r="C412" s="32">
        <x:v>5032000216</x:v>
      </x:c>
      <x:c r="D412" s="38" t="s">
        <x:v>872</x:v>
      </x:c>
      <x:c r="E412" s="38" t="s">
        <x:v>873</x:v>
      </x:c>
      <x:c r="F412" s="39" t="s">
        <x:v>74</x:v>
      </x:c>
      <x:c r="G412" s="108">
        <x:v>168</x:v>
      </x:c>
      <x:c r="H412" s="108">
        <x:v>329.22402082811118</x:v>
      </x:c>
      <x:c r="I412" s="109">
        <x:f t="shared" si="6"/>
        <x:v>329.22</x:v>
      </x:c>
      <x:c r="J412" s="110" t="n">
        <x:v>94</x:v>
      </x:c>
      <x:c r="K412" s="110" t="n">
        <x:f>J412-G412</x:f>
        <x:v>-74</x:v>
      </x:c>
      <x:c r="L412" s="115" t="n">
        <x:f>G412*I412</x:f>
        <x:v>55308.96000000001</x:v>
      </x:c>
      <x:c r="M412" s="115" t="n">
        <x:f>J412*I412</x:f>
        <x:v>30946.680000000004</x:v>
      </x:c>
      <x:c r="N412" s="115" t="n">
        <x:f>M412-L412</x:f>
        <x:v>-24362.280000000002</x:v>
      </x:c>
      <x:c r="O412" s="115" t="n">
        <x:v>78026.98</x:v>
      </x:c>
      <x:c r="P412" s="119" t="n">
        <x:f>IF(M412=0,"",O412/M412)</x:f>
        <x:v>2.5213360528496107</x:v>
      </x:c>
      <x:c r="Q412" s="124" t="str">
        <x:v>VOLUME EQTL MAIOR</x:v>
      </x:c>
      <x:c r="R412" s="125" t="str">
        <x:v>PRODUÇÃO</x:v>
      </x:c>
      <x:c r="S412" s="125" t="str">
        <x:v>PRODUÇÃO O&amp;M</x:v>
      </x:c>
    </x:row>
    <x:row r="413">
      <x:c r="A413" s="32" t="s">
        <x:v>56</x:v>
      </x:c>
      <x:c r="B413" s="32" t="s">
        <x:v>26</x:v>
      </x:c>
      <x:c r="C413" s="32">
        <x:v>5032000219</x:v>
      </x:c>
      <x:c r="D413" s="38" t="s">
        <x:v>874</x:v>
      </x:c>
      <x:c r="E413" s="38" t="s">
        <x:v>875</x:v>
      </x:c>
      <x:c r="F413" s="39" t="s">
        <x:v>74</x:v>
      </x:c>
      <x:c r="G413" s="108">
        <x:v>1909.4133333333334</x:v>
      </x:c>
      <x:c r="H413" s="108">
        <x:v>271.18480560716432</x:v>
      </x:c>
      <x:c r="I413" s="109">
        <x:f t="shared" si="6"/>
        <x:v>271.18</x:v>
      </x:c>
      <x:c r="J413" s="110" t="n">
        <x:v>17</x:v>
      </x:c>
      <x:c r="K413" s="110" t="n">
        <x:f>J413-G413</x:f>
        <x:v>-1892.4133333333334</x:v>
      </x:c>
      <x:c r="L413" s="115" t="n">
        <x:f>G413*I413</x:f>
        <x:v>517794.70773333334</x:v>
      </x:c>
      <x:c r="M413" s="115" t="n">
        <x:f>J413*I413</x:f>
        <x:v>4610.06</x:v>
      </x:c>
      <x:c r="N413" s="115" t="n">
        <x:f>M413-L413</x:f>
        <x:v>-513184.64773333335</x:v>
      </x:c>
      <x:c r="O413" s="115" t="n">
        <x:v>17593.22</x:v>
      </x:c>
      <x:c r="P413" s="119" t="n">
        <x:f>IF(M413=0,"",O413/M413)</x:f>
        <x:v>3.816267033400867</x:v>
      </x:c>
      <x:c r="Q413" s="124" t="str">
        <x:v>VOLUME EQTL MAIOR</x:v>
      </x:c>
      <x:c r="R413" s="125" t="str">
        <x:v>PRODUÇÃO</x:v>
      </x:c>
      <x:c r="S413" s="125" t="str">
        <x:v>PRODUÇÃO O&amp;M</x:v>
      </x:c>
    </x:row>
    <x:row r="414">
      <x:c r="A414" s="32" t="s">
        <x:v>56</x:v>
      </x:c>
      <x:c r="B414" s="32" t="s">
        <x:v>26</x:v>
      </x:c>
      <x:c r="C414" s="32">
        <x:v>5032000236</x:v>
      </x:c>
      <x:c r="D414" s="38" t="s">
        <x:v>876</x:v>
      </x:c>
      <x:c r="E414" s="38" t="s">
        <x:v>877</x:v>
      </x:c>
      <x:c r="F414" s="39" t="s">
        <x:v>74</x:v>
      </x:c>
      <x:c r="G414" s="108">
        <x:v>0</x:v>
      </x:c>
      <x:c r="H414" s="108">
        <x:v>333.88543811357306</x:v>
      </x:c>
      <x:c r="I414" s="109">
        <x:f t="shared" si="6"/>
        <x:v>333.89</x:v>
      </x:c>
      <x:c r="J414" s="110" t="n">
        <x:v>0</x:v>
      </x:c>
      <x:c r="K414" s="110" t="n">
        <x:f>J414-G414</x:f>
        <x:v>0</x:v>
      </x:c>
      <x:c r="L414" s="115" t="n">
        <x:f>G414*I414</x:f>
        <x:v>0</x:v>
      </x:c>
      <x:c r="M414" s="115" t="n">
        <x:f>J414*I414</x:f>
        <x:v>0</x:v>
      </x:c>
      <x:c r="N414" s="115" t="n">
        <x:f>M414-L414</x:f>
        <x:v>0</x:v>
      </x:c>
      <x:c r="O414" s="115" t="n">
        <x:v>0</x:v>
      </x:c>
      <x:c r="P414" s="119" t="str">
        <x:f>IF(M414=0,"",O414/M414)</x:f>
      </x:c>
      <x:c r="Q414" s="124" t="str">
        <x:v>SEM HISTÓRICO EM 2025</x:v>
      </x:c>
      <x:c r="R414" s="125" t="str">
        <x:v>PRODUÇÃO</x:v>
      </x:c>
      <x:c r="S414" s="125" t="str">
        <x:v>PRODUÇÃO O&amp;M</x:v>
      </x:c>
    </x:row>
    <x:row r="415">
      <x:c r="A415" s="32" t="s">
        <x:v>56</x:v>
      </x:c>
      <x:c r="B415" s="32" t="s">
        <x:v>26</x:v>
      </x:c>
      <x:c r="C415" s="32">
        <x:v>5033000318</x:v>
      </x:c>
      <x:c r="D415" s="38" t="s">
        <x:v>878</x:v>
      </x:c>
      <x:c r="E415" s="38" t="s">
        <x:v>879</x:v>
      </x:c>
      <x:c r="F415" s="39" t="s">
        <x:v>74</x:v>
      </x:c>
      <x:c r="G415" s="108">
        <x:v>2026</x:v>
      </x:c>
      <x:c r="H415" s="108">
        <x:v>390.73644892842179</x:v>
      </x:c>
      <x:c r="I415" s="109">
        <x:f t="shared" si="6"/>
        <x:v>390.74</x:v>
      </x:c>
      <x:c r="J415" s="110" t="n">
        <x:v>559</x:v>
      </x:c>
      <x:c r="K415" s="110" t="n">
        <x:f>J415-G415</x:f>
        <x:v>-1467</x:v>
      </x:c>
      <x:c r="L415" s="115" t="n">
        <x:f>G415*I415</x:f>
        <x:v>791639.24</x:v>
      </x:c>
      <x:c r="M415" s="115" t="n">
        <x:f>J415*I415</x:f>
        <x:v>218423.66</x:v>
      </x:c>
      <x:c r="N415" s="115" t="n">
        <x:f>M415-L415</x:f>
        <x:v>-573215.58</x:v>
      </x:c>
      <x:c r="O415" s="115" t="n">
        <x:v>704471.63</x:v>
      </x:c>
      <x:c r="P415" s="119" t="n">
        <x:f>IF(M415=0,"",O415/M415)</x:f>
        <x:v>3.225253299024474</x:v>
      </x:c>
      <x:c r="Q415" s="124" t="str">
        <x:v>VOLUME EQTL MAIOR</x:v>
      </x:c>
      <x:c r="R415" s="125" t="str">
        <x:v>PRODUÇÃO</x:v>
      </x:c>
      <x:c r="S415" s="125" t="str">
        <x:v>PRODUÇÃO O&amp;M</x:v>
      </x:c>
    </x:row>
    <x:row r="416">
      <x:c r="A416" s="32" t="s">
        <x:v>56</x:v>
      </x:c>
      <x:c r="B416" s="32" t="s">
        <x:v>26</x:v>
      </x:c>
      <x:c r="C416" s="32">
        <x:v>5033000319</x:v>
      </x:c>
      <x:c r="D416" s="38" t="s">
        <x:v>880</x:v>
      </x:c>
      <x:c r="E416" s="38" t="s">
        <x:v>881</x:v>
      </x:c>
      <x:c r="F416" s="39" t="s">
        <x:v>74</x:v>
      </x:c>
      <x:c r="G416" s="108">
        <x:v>2013</x:v>
      </x:c>
      <x:c r="H416" s="108">
        <x:v>245.22710935086681</x:v>
      </x:c>
      <x:c r="I416" s="109">
        <x:f t="shared" si="6"/>
        <x:v>245.23</x:v>
      </x:c>
      <x:c r="J416" s="110" t="n">
        <x:v>548</x:v>
      </x:c>
      <x:c r="K416" s="110" t="n">
        <x:f>J416-G416</x:f>
        <x:v>-1465</x:v>
      </x:c>
      <x:c r="L416" s="115" t="n">
        <x:f>G416*I416</x:f>
        <x:v>493647.99</x:v>
      </x:c>
      <x:c r="M416" s="115" t="n">
        <x:f>J416*I416</x:f>
        <x:v>134386.04</x:v>
      </x:c>
      <x:c r="N416" s="115" t="n">
        <x:f>M416-L416</x:f>
        <x:v>-359261.94999999995</x:v>
      </x:c>
      <x:c r="O416" s="115" t="n">
        <x:v>465606.11</x:v>
      </x:c>
      <x:c r="P416" s="119" t="n">
        <x:f>IF(M416=0,"",O416/M416)</x:f>
        <x:v>3.46469104975487</x:v>
      </x:c>
      <x:c r="Q416" s="124" t="str">
        <x:v>VOLUME EQTL MAIOR</x:v>
      </x:c>
      <x:c r="R416" s="125" t="str">
        <x:v>PRODUÇÃO</x:v>
      </x:c>
      <x:c r="S416" s="125" t="str">
        <x:v>PRODUÇÃO O&amp;M</x:v>
      </x:c>
    </x:row>
    <x:row r="417">
      <x:c r="A417" s="32" t="s">
        <x:v>723</x:v>
      </x:c>
      <x:c r="B417" s="32" t="s">
        <x:v>19</x:v>
      </x:c>
      <x:c r="C417" s="32">
        <x:v>5082000180</x:v>
      </x:c>
      <x:c r="D417" s="38" t="s">
        <x:v>882</x:v>
      </x:c>
      <x:c r="E417" s="38" t="s">
        <x:v>883</x:v>
      </x:c>
      <x:c r="F417" s="39" t="s">
        <x:v>74</x:v>
      </x:c>
      <x:c r="G417" s="108">
        <x:v>0</x:v>
      </x:c>
      <x:c r="H417" s="108">
        <x:v>39.260007029545626</x:v>
      </x:c>
      <x:c r="I417" s="109">
        <x:f t="shared" si="6"/>
        <x:v>39.26</x:v>
      </x:c>
      <x:c r="J417" s="110" t="n">
        <x:v>0</x:v>
      </x:c>
      <x:c r="K417" s="110" t="n">
        <x:f>J417-G417</x:f>
        <x:v>0</x:v>
      </x:c>
      <x:c r="L417" s="115" t="n">
        <x:f>G417*I417</x:f>
        <x:v>0</x:v>
      </x:c>
      <x:c r="M417" s="115" t="n">
        <x:f>J417*I417</x:f>
        <x:v>0</x:v>
      </x:c>
      <x:c r="N417" s="115" t="n">
        <x:f>M417-L417</x:f>
        <x:v>0</x:v>
      </x:c>
      <x:c r="O417" s="115" t="n">
        <x:v>0</x:v>
      </x:c>
      <x:c r="P417" s="119" t="str">
        <x:f>IF(M417=0,"",O417/M417)</x:f>
      </x:c>
      <x:c r="Q417" s="124" t="str">
        <x:v>SEM HISTÓRICO EM 2025</x:v>
      </x:c>
      <x:c r="R417" s="127" t="str">
        <x:v>PRODUÇÃO</x:v>
      </x:c>
      <x:c r="S417" s="127" t="str">
        <x:v>PRODUÇÃO STC</x:v>
      </x:c>
    </x:row>
    <x:row r="418">
      <x:c r="A418" s="32" t="s">
        <x:v>723</x:v>
      </x:c>
      <x:c r="B418" s="32" t="s">
        <x:v>19</x:v>
      </x:c>
      <x:c r="C418" s="32">
        <x:v>5082000181</x:v>
      </x:c>
      <x:c r="D418" s="38" t="s">
        <x:v>884</x:v>
      </x:c>
      <x:c r="E418" s="38" t="s">
        <x:v>885</x:v>
      </x:c>
      <x:c r="F418" s="39" t="s">
        <x:v>74</x:v>
      </x:c>
      <x:c r="G418" s="108">
        <x:v>119583.83044999999</x:v>
      </x:c>
      <x:c r="H418" s="108">
        <x:v>60.198677445303304</x:v>
      </x:c>
      <x:c r="I418" s="109">
        <x:f t="shared" si="6"/>
        <x:v>60.2</x:v>
      </x:c>
      <x:c r="J418" s="110" t="n">
        <x:v>0</x:v>
      </x:c>
      <x:c r="K418" s="110" t="n">
        <x:f>J418-G418</x:f>
        <x:v>-119583.83045</x:v>
      </x:c>
      <x:c r="L418" s="115" t="n">
        <x:f>G418*I418</x:f>
        <x:v>7198946.59309</x:v>
      </x:c>
      <x:c r="M418" s="115" t="n">
        <x:f>J418*I418</x:f>
        <x:v>0</x:v>
      </x:c>
      <x:c r="N418" s="115" t="n">
        <x:f>M418-L418</x:f>
        <x:v>-7198946.59309</x:v>
      </x:c>
      <x:c r="O418" s="115" t="n">
        <x:v>0</x:v>
      </x:c>
      <x:c r="P418" s="119" t="str">
        <x:f>IF(M418=0,"",O418/M418)</x:f>
      </x:c>
      <x:c r="Q418" s="124" t="str">
        <x:v>SEM HISTÓRICO EM 2025</x:v>
      </x:c>
      <x:c r="R418" s="127" t="str">
        <x:v>PRODUÇÃO</x:v>
      </x:c>
      <x:c r="S418" s="127" t="str">
        <x:v>PRODUÇÃO STC</x:v>
      </x:c>
    </x:row>
    <x:row r="419">
      <x:c r="A419" s="32" t="s">
        <x:v>723</x:v>
      </x:c>
      <x:c r="B419" s="32" t="s">
        <x:v>19</x:v>
      </x:c>
      <x:c r="C419" s="32">
        <x:v>5082000268</x:v>
      </x:c>
      <x:c r="D419" s="38" t="s">
        <x:v>886</x:v>
      </x:c>
      <x:c r="E419" s="38" t="s">
        <x:v>887</x:v>
      </x:c>
      <x:c r="F419" s="39" t="s">
        <x:v>74</x:v>
      </x:c>
      <x:c r="G419" s="108">
        <x:v>0</x:v>
      </x:c>
      <x:c r="H419" s="108">
        <x:v>20.074950261107666</x:v>
      </x:c>
      <x:c r="I419" s="109">
        <x:f t="shared" si="6"/>
        <x:v>20.07</x:v>
      </x:c>
      <x:c r="J419" s="110" t="n">
        <x:v>0</x:v>
      </x:c>
      <x:c r="K419" s="110" t="n">
        <x:f>J419-G419</x:f>
        <x:v>0</x:v>
      </x:c>
      <x:c r="L419" s="115" t="n">
        <x:f>G419*I419</x:f>
        <x:v>0</x:v>
      </x:c>
      <x:c r="M419" s="115" t="n">
        <x:f>J419*I419</x:f>
        <x:v>0</x:v>
      </x:c>
      <x:c r="N419" s="115" t="n">
        <x:f>M419-L419</x:f>
        <x:v>0</x:v>
      </x:c>
      <x:c r="O419" s="115" t="n">
        <x:v>0</x:v>
      </x:c>
      <x:c r="P419" s="119" t="str">
        <x:f>IF(M419=0,"",O419/M419)</x:f>
      </x:c>
      <x:c r="Q419" s="124" t="str">
        <x:v>SEM HISTÓRICO EM 2025</x:v>
      </x:c>
      <x:c r="R419" s="127" t="str">
        <x:v>PRODUÇÃO</x:v>
      </x:c>
      <x:c r="S419" s="127" t="str">
        <x:v>PRODUÇÃO STC</x:v>
      </x:c>
    </x:row>
    <x:row r="420">
      <x:c r="A420" s="32" t="s">
        <x:v>723</x:v>
      </x:c>
      <x:c r="B420" s="32" t="s">
        <x:v>19</x:v>
      </x:c>
      <x:c r="C420" s="32">
        <x:v>5082000182</x:v>
      </x:c>
      <x:c r="D420" s="38" t="s">
        <x:v>888</x:v>
      </x:c>
      <x:c r="E420" s="38" t="s">
        <x:v>889</x:v>
      </x:c>
      <x:c r="F420" s="39" t="s">
        <x:v>74</x:v>
      </x:c>
      <x:c r="G420" s="108">
        <x:v>34166.808700000001</x:v>
      </x:c>
      <x:c r="H420" s="108">
        <x:v>69.621079132394257</x:v>
      </x:c>
      <x:c r="I420" s="109">
        <x:f t="shared" si="6"/>
        <x:v>69.62</x:v>
      </x:c>
      <x:c r="J420" s="110" t="n">
        <x:v>0</x:v>
      </x:c>
      <x:c r="K420" s="110" t="n">
        <x:f>J420-G420</x:f>
        <x:v>-34166.8087</x:v>
      </x:c>
      <x:c r="L420" s="115" t="n">
        <x:f>G420*I420</x:f>
        <x:v>2378693.221694</x:v>
      </x:c>
      <x:c r="M420" s="115" t="n">
        <x:f>J420*I420</x:f>
        <x:v>0</x:v>
      </x:c>
      <x:c r="N420" s="115" t="n">
        <x:f>M420-L420</x:f>
        <x:v>-2378693.221694</x:v>
      </x:c>
      <x:c r="O420" s="115" t="n">
        <x:v>0</x:v>
      </x:c>
      <x:c r="P420" s="119" t="str">
        <x:f>IF(M420=0,"",O420/M420)</x:f>
      </x:c>
      <x:c r="Q420" s="124" t="str">
        <x:v>SEM HISTÓRICO EM 2025</x:v>
      </x:c>
      <x:c r="R420" s="127" t="str">
        <x:v>PRODUÇÃO</x:v>
      </x:c>
      <x:c r="S420" s="127" t="str">
        <x:v>PRODUÇÃO STC</x:v>
      </x:c>
    </x:row>
    <x:row r="421">
      <x:c r="A421" s="32" t="s">
        <x:v>723</x:v>
      </x:c>
      <x:c r="B421" s="32" t="s">
        <x:v>19</x:v>
      </x:c>
      <x:c r="C421" s="32">
        <x:v>5082000183</x:v>
      </x:c>
      <x:c r="D421" s="38" t="s">
        <x:v>890</x:v>
      </x:c>
      <x:c r="E421" s="38" t="s">
        <x:v>891</x:v>
      </x:c>
      <x:c r="F421" s="39" t="s">
        <x:v>74</x:v>
      </x:c>
      <x:c r="G421" s="108">
        <x:v>0</x:v>
      </x:c>
      <x:c r="H421" s="108">
        <x:v>47.635475195848699</x:v>
      </x:c>
      <x:c r="I421" s="109">
        <x:f t="shared" si="6"/>
        <x:v>47.64</x:v>
      </x:c>
      <x:c r="J421" s="110" t="n">
        <x:v>0</x:v>
      </x:c>
      <x:c r="K421" s="110" t="n">
        <x:f>J421-G421</x:f>
        <x:v>0</x:v>
      </x:c>
      <x:c r="L421" s="115" t="n">
        <x:f>G421*I421</x:f>
        <x:v>0</x:v>
      </x:c>
      <x:c r="M421" s="115" t="n">
        <x:f>J421*I421</x:f>
        <x:v>0</x:v>
      </x:c>
      <x:c r="N421" s="115" t="n">
        <x:f>M421-L421</x:f>
        <x:v>0</x:v>
      </x:c>
      <x:c r="O421" s="115" t="n">
        <x:v>0</x:v>
      </x:c>
      <x:c r="P421" s="119" t="str">
        <x:f>IF(M421=0,"",O421/M421)</x:f>
      </x:c>
      <x:c r="Q421" s="124" t="str">
        <x:v>SEM HISTÓRICO EM 2025</x:v>
      </x:c>
      <x:c r="R421" s="127" t="str">
        <x:v>PRODUÇÃO</x:v>
      </x:c>
      <x:c r="S421" s="127" t="str">
        <x:v>PRODUÇÃO STC</x:v>
      </x:c>
    </x:row>
    <x:row r="422">
      <x:c r="A422" s="32" t="s">
        <x:v>723</x:v>
      </x:c>
      <x:c r="B422" s="32" t="s">
        <x:v>19</x:v>
      </x:c>
      <x:c r="C422" s="32">
        <x:v>5082000184</x:v>
      </x:c>
      <x:c r="D422" s="38" t="s">
        <x:v>892</x:v>
      </x:c>
      <x:c r="E422" s="38" t="s">
        <x:v>893</x:v>
      </x:c>
      <x:c r="F422" s="39" t="s">
        <x:v>74</x:v>
      </x:c>
      <x:c r="G422" s="108">
        <x:v>17083.404350000001</x:v>
      </x:c>
      <x:c r="H422" s="108">
        <x:v>31.408005623636502</x:v>
      </x:c>
      <x:c r="I422" s="109">
        <x:f t="shared" si="6"/>
        <x:v>31.41</x:v>
      </x:c>
      <x:c r="J422" s="110" t="n">
        <x:v>165585</x:v>
      </x:c>
      <x:c r="K422" s="110" t="n">
        <x:f>J422-G422</x:f>
        <x:v>148501.59565</x:v>
      </x:c>
      <x:c r="L422" s="115" t="n">
        <x:f>G422*I422</x:f>
        <x:v>536589.7306335</x:v>
      </x:c>
      <x:c r="M422" s="115" t="n">
        <x:f>J422*I422</x:f>
        <x:v>5201024.85</x:v>
      </x:c>
      <x:c r="N422" s="115" t="n">
        <x:f>M422-L422</x:f>
        <x:v>4664435.1193665</x:v>
      </x:c>
      <x:c r="O422" s="115" t="n">
        <x:v>3518681.25</x:v>
      </x:c>
      <x:c r="P422" s="119" t="n">
        <x:f>IF(M422=0,"",O422/M422)</x:f>
        <x:v>0.6765361349888571</x:v>
      </x:c>
      <x:c r="Q422" s="124" t="str">
        <x:v>VOLUME SETUP MAIOR</x:v>
      </x:c>
      <x:c r="R422" s="127" t="str">
        <x:v>PRODUÇÃO</x:v>
      </x:c>
      <x:c r="S422" s="127" t="str">
        <x:v>PRODUÇÃO STC</x:v>
      </x:c>
    </x:row>
    <x:row r="423">
      <x:c r="A423" s="32" t="s">
        <x:v>723</x:v>
      </x:c>
      <x:c r="B423" s="32" t="s">
        <x:v>19</x:v>
      </x:c>
      <x:c r="C423" s="32">
        <x:v>5011400001</x:v>
      </x:c>
      <x:c r="D423" s="38" t="s">
        <x:v>894</x:v>
      </x:c>
      <x:c r="E423" s="38" t="s">
        <x:v>895</x:v>
      </x:c>
      <x:c r="F423" s="39" t="s">
        <x:v>74</x:v>
      </x:c>
      <x:c r="G423" s="108">
        <x:v>0</x:v>
      </x:c>
      <x:c r="H423" s="108">
        <x:v>31.408005623636502</x:v>
      </x:c>
      <x:c r="I423" s="109">
        <x:f t="shared" si="6"/>
        <x:v>31.41</x:v>
      </x:c>
      <x:c r="J423" s="110" t="n">
        <x:v>0</x:v>
      </x:c>
      <x:c r="K423" s="110" t="n">
        <x:f>J423-G423</x:f>
        <x:v>0</x:v>
      </x:c>
      <x:c r="L423" s="115" t="n">
        <x:f>G423*I423</x:f>
        <x:v>0</x:v>
      </x:c>
      <x:c r="M423" s="115" t="n">
        <x:f>J423*I423</x:f>
        <x:v>0</x:v>
      </x:c>
      <x:c r="N423" s="115" t="n">
        <x:f>M423-L423</x:f>
        <x:v>0</x:v>
      </x:c>
      <x:c r="O423" s="115" t="n">
        <x:v>0</x:v>
      </x:c>
      <x:c r="P423" s="119" t="str">
        <x:f>IF(M423=0,"",O423/M423)</x:f>
      </x:c>
      <x:c r="Q423" s="124" t="str">
        <x:v>SEM HISTÓRICO EM 2025</x:v>
      </x:c>
      <x:c r="R423" s="127" t="str">
        <x:v>PRODUÇÃO</x:v>
      </x:c>
      <x:c r="S423" s="127" t="str">
        <x:v>PRODUÇÃO STC</x:v>
      </x:c>
    </x:row>
    <x:row r="424">
      <x:c r="A424" s="32" t="s">
        <x:v>723</x:v>
      </x:c>
      <x:c r="B424" s="32" t="s">
        <x:v>19</x:v>
      </x:c>
      <x:c r="C424" s="32">
        <x:v>5082000185</x:v>
      </x:c>
      <x:c r="D424" s="38" t="s">
        <x:v>896</x:v>
      </x:c>
      <x:c r="E424" s="38" t="s">
        <x:v>897</x:v>
      </x:c>
      <x:c r="F424" s="39" t="s">
        <x:v>74</x:v>
      </x:c>
      <x:c r="G424" s="108">
        <x:v>12485.171384678866</x:v>
      </x:c>
      <x:c r="H424" s="108">
        <x:v>26.173338019697088</x:v>
      </x:c>
      <x:c r="I424" s="109">
        <x:f t="shared" si="6"/>
        <x:v>26.17</x:v>
      </x:c>
      <x:c r="J424" s="110" t="n">
        <x:v>69836</x:v>
      </x:c>
      <x:c r="K424" s="110" t="n">
        <x:f>J424-G424</x:f>
        <x:v>57350.82861532114</x:v>
      </x:c>
      <x:c r="L424" s="115" t="n">
        <x:f>G424*I424</x:f>
        <x:v>326736.935137046</x:v>
      </x:c>
      <x:c r="M424" s="115" t="n">
        <x:f>J424*I424</x:f>
        <x:v>1827608.12</x:v>
      </x:c>
      <x:c r="N424" s="115" t="n">
        <x:f>M424-L424</x:f>
        <x:v>1500871.184862954</x:v>
      </x:c>
      <x:c r="O424" s="115" t="n">
        <x:v>4946483.88</x:v>
      </x:c>
      <x:c r="P424" s="119" t="n">
        <x:f>IF(M424=0,"",O424/M424)</x:f>
        <x:v>2.706534199465036</x:v>
      </x:c>
      <x:c r="Q424" s="124" t="str">
        <x:v>VOLUME SETUP MAIOR</x:v>
      </x:c>
      <x:c r="R424" s="127" t="str">
        <x:v>PRODUÇÃO</x:v>
      </x:c>
      <x:c r="S424" s="127" t="str">
        <x:v>PRODUÇÃO STC</x:v>
      </x:c>
    </x:row>
    <x:row r="425">
      <x:c r="A425" s="32" t="s">
        <x:v>723</x:v>
      </x:c>
      <x:c r="B425" s="32" t="s">
        <x:v>19</x:v>
      </x:c>
      <x:c r="C425" s="32">
        <x:v>5082000186</x:v>
      </x:c>
      <x:c r="D425" s="38" t="s">
        <x:v>898</x:v>
      </x:c>
      <x:c r="E425" s="38" t="s">
        <x:v>899</x:v>
      </x:c>
      <x:c r="F425" s="39" t="s">
        <x:v>74</x:v>
      </x:c>
      <x:c r="G425" s="108">
        <x:v>1479.5830921084423</x:v>
      </x:c>
      <x:c r="H425" s="108">
        <x:v>39.260007029545626</x:v>
      </x:c>
      <x:c r="I425" s="109">
        <x:f t="shared" si="6"/>
        <x:v>39.26</x:v>
      </x:c>
      <x:c r="J425" s="110" t="n">
        <x:v>19986</x:v>
      </x:c>
      <x:c r="K425" s="110" t="n">
        <x:f>J425-G425</x:f>
        <x:v>18506.41690789156</x:v>
      </x:c>
      <x:c r="L425" s="115" t="n">
        <x:f>G425*I425</x:f>
        <x:v>58088.43219617744</x:v>
      </x:c>
      <x:c r="M425" s="115" t="n">
        <x:f>J425*I425</x:f>
        <x:v>784650.36</x:v>
      </x:c>
      <x:c r="N425" s="115" t="n">
        <x:f>M425-L425</x:f>
        <x:v>726561.9278038226</x:v>
      </x:c>
      <x:c r="O425" s="115" t="n">
        <x:v>707704.26</x:v>
      </x:c>
      <x:c r="P425" s="119" t="n">
        <x:f>IF(M425=0,"",O425/M425)</x:f>
        <x:v>0.9019358125318391</x:v>
      </x:c>
      <x:c r="Q425" s="124" t="str">
        <x:v>VOLUME SETUP MAIOR</x:v>
      </x:c>
      <x:c r="R425" s="127" t="str">
        <x:v>PRODUÇÃO</x:v>
      </x:c>
      <x:c r="S425" s="127" t="str">
        <x:v>PRODUÇÃO STC</x:v>
      </x:c>
    </x:row>
    <x:row r="426">
      <x:c r="A426" s="32" t="s">
        <x:v>723</x:v>
      </x:c>
      <x:c r="B426" s="32" t="s">
        <x:v>19</x:v>
      </x:c>
      <x:c r="C426" s="32">
        <x:v>5082000187</x:v>
      </x:c>
      <x:c r="D426" s="38" t="s">
        <x:v>900</x:v>
      </x:c>
      <x:c r="E426" s="38" t="s">
        <x:v>901</x:v>
      </x:c>
      <x:c r="F426" s="39" t="s">
        <x:v>74</x:v>
      </x:c>
      <x:c r="G426" s="108">
        <x:v>11396.708500000001</x:v>
      </x:c>
      <x:c r="H426" s="108">
        <x:v>39.260007029545626</x:v>
      </x:c>
      <x:c r="I426" s="109">
        <x:f t="shared" si="6"/>
        <x:v>39.26</x:v>
      </x:c>
      <x:c r="J426" s="110" t="n">
        <x:v>0</x:v>
      </x:c>
      <x:c r="K426" s="110" t="n">
        <x:f>J426-G426</x:f>
        <x:v>-11396.7085</x:v>
      </x:c>
      <x:c r="L426" s="115" t="n">
        <x:f>G426*I426</x:f>
        <x:v>447434.77571</x:v>
      </x:c>
      <x:c r="M426" s="115" t="n">
        <x:f>J426*I426</x:f>
        <x:v>0</x:v>
      </x:c>
      <x:c r="N426" s="115" t="n">
        <x:f>M426-L426</x:f>
        <x:v>-447434.77571</x:v>
      </x:c>
      <x:c r="O426" s="115" t="n">
        <x:v>0</x:v>
      </x:c>
      <x:c r="P426" s="119" t="str">
        <x:f>IF(M426=0,"",O426/M426)</x:f>
      </x:c>
      <x:c r="Q426" s="124" t="str">
        <x:v>SEM HISTÓRICO EM 2025</x:v>
      </x:c>
      <x:c r="R426" s="127" t="str">
        <x:v>PRODUÇÃO</x:v>
      </x:c>
      <x:c r="S426" s="127" t="str">
        <x:v>PRODUÇÃO STC</x:v>
      </x:c>
    </x:row>
    <x:row r="427">
      <x:c r="A427" s="32" t="s">
        <x:v>723</x:v>
      </x:c>
      <x:c r="B427" s="32" t="s">
        <x:v>19</x:v>
      </x:c>
      <x:c r="C427" s="32">
        <x:v>5082000188</x:v>
      </x:c>
      <x:c r="D427" s="38" t="s">
        <x:v>902</x:v>
      </x:c>
      <x:c r="E427" s="38" t="s">
        <x:v>903</x:v>
      </x:c>
      <x:c r="F427" s="39" t="s">
        <x:v>74</x:v>
      </x:c>
      <x:c r="G427" s="108">
        <x:v>79776.959499999997</x:v>
      </x:c>
      <x:c r="H427" s="108">
        <x:v>60.198677445303304</x:v>
      </x:c>
      <x:c r="I427" s="109">
        <x:f t="shared" si="6"/>
        <x:v>60.2</x:v>
      </x:c>
      <x:c r="J427" s="110" t="n">
        <x:v>0</x:v>
      </x:c>
      <x:c r="K427" s="110" t="n">
        <x:f>J427-G427</x:f>
        <x:v>-79776.9595</x:v>
      </x:c>
      <x:c r="L427" s="115" t="n">
        <x:f>G427*I427</x:f>
        <x:v>4802572.9619</x:v>
      </x:c>
      <x:c r="M427" s="115" t="n">
        <x:f>J427*I427</x:f>
        <x:v>0</x:v>
      </x:c>
      <x:c r="N427" s="115" t="n">
        <x:f>M427-L427</x:f>
        <x:v>-4802572.9619</x:v>
      </x:c>
      <x:c r="O427" s="115" t="n">
        <x:v>0</x:v>
      </x:c>
      <x:c r="P427" s="119" t="str">
        <x:f>IF(M427=0,"",O427/M427)</x:f>
      </x:c>
      <x:c r="Q427" s="124" t="str">
        <x:v>SEM HISTÓRICO EM 2025</x:v>
      </x:c>
      <x:c r="R427" s="127" t="str">
        <x:v>PRODUÇÃO</x:v>
      </x:c>
      <x:c r="S427" s="127" t="str">
        <x:v>PRODUÇÃO STC</x:v>
      </x:c>
    </x:row>
    <x:row r="428">
      <x:c r="A428" s="32" t="s">
        <x:v>723</x:v>
      </x:c>
      <x:c r="B428" s="32" t="s">
        <x:v>19</x:v>
      </x:c>
      <x:c r="C428" s="32">
        <x:v>5082000269</x:v>
      </x:c>
      <x:c r="D428" s="38" t="s">
        <x:v>904</x:v>
      </x:c>
      <x:c r="E428" s="38" t="s">
        <x:v>905</x:v>
      </x:c>
      <x:c r="F428" s="39" t="s">
        <x:v>74</x:v>
      </x:c>
      <x:c r="G428" s="108">
        <x:v>0</x:v>
      </x:c>
      <x:c r="H428" s="108">
        <x:v>68.966745681901827</x:v>
      </x:c>
      <x:c r="I428" s="109">
        <x:f t="shared" si="6"/>
        <x:v>68.97</x:v>
      </x:c>
      <x:c r="J428" s="110" t="n">
        <x:v>0</x:v>
      </x:c>
      <x:c r="K428" s="110" t="n">
        <x:f>J428-G428</x:f>
        <x:v>0</x:v>
      </x:c>
      <x:c r="L428" s="115" t="n">
        <x:f>G428*I428</x:f>
        <x:v>0</x:v>
      </x:c>
      <x:c r="M428" s="115" t="n">
        <x:f>J428*I428</x:f>
        <x:v>0</x:v>
      </x:c>
      <x:c r="N428" s="115" t="n">
        <x:f>M428-L428</x:f>
        <x:v>0</x:v>
      </x:c>
      <x:c r="O428" s="115" t="n">
        <x:v>0</x:v>
      </x:c>
      <x:c r="P428" s="119" t="str">
        <x:f>IF(M428=0,"",O428/M428)</x:f>
      </x:c>
      <x:c r="Q428" s="124" t="str">
        <x:v>SEM HISTÓRICO EM 2025</x:v>
      </x:c>
      <x:c r="R428" s="127" t="str">
        <x:v>PRODUÇÃO</x:v>
      </x:c>
      <x:c r="S428" s="127" t="str">
        <x:v>PRODUÇÃO STC</x:v>
      </x:c>
    </x:row>
    <x:row r="429">
      <x:c r="A429" s="32" t="s">
        <x:v>723</x:v>
      </x:c>
      <x:c r="B429" s="32" t="s">
        <x:v>19</x:v>
      </x:c>
      <x:c r="C429" s="32">
        <x:v>5081000021</x:v>
      </x:c>
      <x:c r="D429" s="38" t="s">
        <x:v>906</x:v>
      </x:c>
      <x:c r="E429" s="38" t="s">
        <x:v>907</x:v>
      </x:c>
      <x:c r="F429" s="39" t="s">
        <x:v>74</x:v>
      </x:c>
      <x:c r="G429" s="108">
        <x:v>0</x:v>
      </x:c>
      <x:c r="H429" s="108">
        <x:v>31.408005623636502</x:v>
      </x:c>
      <x:c r="I429" s="109">
        <x:f t="shared" si="6"/>
        <x:v>31.41</x:v>
      </x:c>
      <x:c r="J429" s="110" t="n">
        <x:v>3216</x:v>
      </x:c>
      <x:c r="K429" s="110" t="n">
        <x:f>J429-G429</x:f>
        <x:v>3216</x:v>
      </x:c>
      <x:c r="L429" s="115" t="n">
        <x:f>G429*I429</x:f>
        <x:v>0</x:v>
      </x:c>
      <x:c r="M429" s="115" t="n">
        <x:f>J429*I429</x:f>
        <x:v>101014.56</x:v>
      </x:c>
      <x:c r="N429" s="115" t="n">
        <x:f>M429-L429</x:f>
        <x:v>101014.56</x:v>
      </x:c>
      <x:c r="O429" s="115" t="n">
        <x:v>68340</x:v>
      </x:c>
      <x:c r="P429" s="119" t="n">
        <x:f>IF(M429=0,"",O429/M429)</x:f>
        <x:v>0.6765361349888571</x:v>
      </x:c>
      <x:c r="Q429" s="124" t="str">
        <x:v>NÃO PREVISTO PELA EQTL</x:v>
      </x:c>
      <x:c r="R429" s="127" t="str">
        <x:v>PRODUÇÃO</x:v>
      </x:c>
      <x:c r="S429" s="127" t="str">
        <x:v>PRODUÇÃO STC</x:v>
      </x:c>
    </x:row>
    <x:row r="430">
      <x:c r="A430" s="32" t="s">
        <x:v>723</x:v>
      </x:c>
      <x:c r="B430" s="32" t="s">
        <x:v>19</x:v>
      </x:c>
      <x:c r="C430" s="32">
        <x:v>5012400001</x:v>
      </x:c>
      <x:c r="D430" s="38" t="s">
        <x:v>908</x:v>
      </x:c>
      <x:c r="E430" s="38" t="s">
        <x:v>909</x:v>
      </x:c>
      <x:c r="F430" s="39" t="s">
        <x:v>74</x:v>
      </x:c>
      <x:c r="G430" s="108">
        <x:v>0</x:v>
      </x:c>
      <x:c r="H430" s="108">
        <x:v>31.408005623636502</x:v>
      </x:c>
      <x:c r="I430" s="109">
        <x:f t="shared" si="6"/>
        <x:v>31.41</x:v>
      </x:c>
      <x:c r="J430" s="110" t="n">
        <x:v>0</x:v>
      </x:c>
      <x:c r="K430" s="110" t="n">
        <x:f>J430-G430</x:f>
        <x:v>0</x:v>
      </x:c>
      <x:c r="L430" s="115" t="n">
        <x:f>G430*I430</x:f>
        <x:v>0</x:v>
      </x:c>
      <x:c r="M430" s="115" t="n">
        <x:f>J430*I430</x:f>
        <x:v>0</x:v>
      </x:c>
      <x:c r="N430" s="115" t="n">
        <x:f>M430-L430</x:f>
        <x:v>0</x:v>
      </x:c>
      <x:c r="O430" s="115" t="n">
        <x:v>0</x:v>
      </x:c>
      <x:c r="P430" s="119" t="str">
        <x:f>IF(M430=0,"",O430/M430)</x:f>
      </x:c>
      <x:c r="Q430" s="124" t="str">
        <x:v>SEM HISTÓRICO EM 2025</x:v>
      </x:c>
      <x:c r="R430" s="127" t="str">
        <x:v>PRODUÇÃO</x:v>
      </x:c>
      <x:c r="S430" s="127" t="str">
        <x:v>PRODUÇÃO STC</x:v>
      </x:c>
    </x:row>
    <x:row r="431">
      <x:c r="A431" s="32" t="s">
        <x:v>723</x:v>
      </x:c>
      <x:c r="B431" s="32" t="s">
        <x:v>19</x:v>
      </x:c>
      <x:c r="C431" s="32">
        <x:v>5082000189</x:v>
      </x:c>
      <x:c r="D431" s="38" t="s">
        <x:v>910</x:v>
      </x:c>
      <x:c r="E431" s="38" t="s">
        <x:v>911</x:v>
      </x:c>
      <x:c r="F431" s="39" t="s">
        <x:v>74</x:v>
      </x:c>
      <x:c r="G431" s="108">
        <x:v>22793.417000000001</x:v>
      </x:c>
      <x:c r="H431" s="108">
        <x:v>99.458684474848937</x:v>
      </x:c>
      <x:c r="I431" s="109">
        <x:f t="shared" si="6"/>
        <x:v>99.46</x:v>
      </x:c>
      <x:c r="J431" s="110" t="n">
        <x:v>0</x:v>
      </x:c>
      <x:c r="K431" s="110" t="n">
        <x:f>J431-G431</x:f>
        <x:v>-22793.417</x:v>
      </x:c>
      <x:c r="L431" s="115" t="n">
        <x:f>G431*I431</x:f>
        <x:v>2267033.25482</x:v>
      </x:c>
      <x:c r="M431" s="115" t="n">
        <x:f>J431*I431</x:f>
        <x:v>0</x:v>
      </x:c>
      <x:c r="N431" s="115" t="n">
        <x:f>M431-L431</x:f>
        <x:v>-2267033.25482</x:v>
      </x:c>
      <x:c r="O431" s="115" t="n">
        <x:v>0</x:v>
      </x:c>
      <x:c r="P431" s="119" t="str">
        <x:f>IF(M431=0,"",O431/M431)</x:f>
      </x:c>
      <x:c r="Q431" s="124" t="str">
        <x:v>SEM HISTÓRICO EM 2025</x:v>
      </x:c>
      <x:c r="R431" s="127" t="str">
        <x:v>PRODUÇÃO</x:v>
      </x:c>
      <x:c r="S431" s="127" t="str">
        <x:v>PRODUÇÃO STC</x:v>
      </x:c>
    </x:row>
    <x:row r="432">
      <x:c r="A432" s="32" t="s">
        <x:v>723</x:v>
      </x:c>
      <x:c r="B432" s="32" t="s">
        <x:v>19</x:v>
      </x:c>
      <x:c r="C432" s="32">
        <x:v>5082000190</x:v>
      </x:c>
      <x:c r="D432" s="38" t="s">
        <x:v>912</x:v>
      </x:c>
      <x:c r="E432" s="38" t="s">
        <x:v>913</x:v>
      </x:c>
      <x:c r="F432" s="39" t="s">
        <x:v>74</x:v>
      </x:c>
      <x:c r="G432" s="108">
        <x:v>54139.200000000012</x:v>
      </x:c>
      <x:c r="H432" s="108">
        <x:v>68.050678851212425</x:v>
      </x:c>
      <x:c r="I432" s="109">
        <x:f t="shared" si="6"/>
        <x:v>68.05</x:v>
      </x:c>
      <x:c r="J432" s="110" t="n">
        <x:v>0</x:v>
      </x:c>
      <x:c r="K432" s="110" t="n">
        <x:f>J432-G432</x:f>
        <x:v>-54139.20000000001</x:v>
      </x:c>
      <x:c r="L432" s="115" t="n">
        <x:f>G432*I432</x:f>
        <x:v>3684172.5600000005</x:v>
      </x:c>
      <x:c r="M432" s="115" t="n">
        <x:f>J432*I432</x:f>
        <x:v>0</x:v>
      </x:c>
      <x:c r="N432" s="115" t="n">
        <x:f>M432-L432</x:f>
        <x:v>-3684172.5600000005</x:v>
      </x:c>
      <x:c r="O432" s="115" t="n">
        <x:v>0</x:v>
      </x:c>
      <x:c r="P432" s="119" t="str">
        <x:f>IF(M432=0,"",O432/M432)</x:f>
      </x:c>
      <x:c r="Q432" s="124" t="str">
        <x:v>SEM HISTÓRICO EM 2025</x:v>
      </x:c>
      <x:c r="R432" s="127" t="str">
        <x:v>PRODUÇÃO</x:v>
      </x:c>
      <x:c r="S432" s="127" t="str">
        <x:v>PRODUÇÃO STC</x:v>
      </x:c>
    </x:row>
    <x:row r="433">
      <x:c r="A433" s="32" t="s">
        <x:v>723</x:v>
      </x:c>
      <x:c r="B433" s="32" t="s">
        <x:v>19</x:v>
      </x:c>
      <x:c r="C433" s="32">
        <x:v>5082000191</x:v>
      </x:c>
      <x:c r="D433" s="38" t="s">
        <x:v>914</x:v>
      </x:c>
      <x:c r="E433" s="38" t="s">
        <x:v>915</x:v>
      </x:c>
      <x:c r="F433" s="39" t="s">
        <x:v>74</x:v>
      </x:c>
      <x:c r="G433" s="108">
        <x:v>14427.391499999998</x:v>
      </x:c>
      <x:c r="H433" s="108">
        <x:v>52.346676039394175</x:v>
      </x:c>
      <x:c r="I433" s="109">
        <x:f t="shared" si="6"/>
        <x:v>52.35</x:v>
      </x:c>
      <x:c r="J433" s="110" t="n">
        <x:v>21213</x:v>
      </x:c>
      <x:c r="K433" s="110" t="n">
        <x:f>J433-G433</x:f>
        <x:v>6785.608500000002</x:v>
      </x:c>
      <x:c r="L433" s="115" t="n">
        <x:f>G433*I433</x:f>
        <x:v>755273.9450249999</x:v>
      </x:c>
      <x:c r="M433" s="115" t="n">
        <x:f>J433*I433</x:f>
        <x:v>1110500.55</x:v>
      </x:c>
      <x:c r="N433" s="115" t="n">
        <x:f>M433-L433</x:f>
        <x:v>355226.60497500014</x:v>
      </x:c>
      <x:c r="O433" s="115" t="n">
        <x:v>1502516.79</x:v>
      </x:c>
      <x:c r="P433" s="119" t="n">
        <x:f>IF(M433=0,"",O433/M433)</x:f>
        <x:v>1.3530085959885387</x:v>
      </x:c>
      <x:c r="Q433" s="124" t="str">
        <x:v>VOLUME SETUP MAIOR</x:v>
      </x:c>
      <x:c r="R433" s="127" t="str">
        <x:v>PRODUÇÃO</x:v>
      </x:c>
      <x:c r="S433" s="127" t="str">
        <x:v>PRODUÇÃO STC</x:v>
      </x:c>
    </x:row>
    <x:row r="434">
      <x:c r="A434" s="32" t="s">
        <x:v>723</x:v>
      </x:c>
      <x:c r="B434" s="32" t="s">
        <x:v>15</x:v>
      </x:c>
      <x:c r="C434" s="32">
        <x:v>5082000224</x:v>
      </x:c>
      <x:c r="D434" s="38" t="s">
        <x:v>916</x:v>
      </x:c>
      <x:c r="E434" s="38" t="s">
        <x:v>917</x:v>
      </x:c>
      <x:c r="F434" s="39" t="s">
        <x:v>74</x:v>
      </x:c>
      <x:c r="G434" s="108">
        <x:v>0</x:v>
      </x:c>
      <x:c r="H434" s="108">
        <x:v>217.35715287987091</x:v>
      </x:c>
      <x:c r="I434" s="109">
        <x:f t="shared" si="6"/>
        <x:v>217.36</x:v>
      </x:c>
      <x:c r="J434" s="110" t="n">
        <x:v>0</x:v>
      </x:c>
      <x:c r="K434" s="110" t="n">
        <x:f>J434-G434</x:f>
        <x:v>0</x:v>
      </x:c>
      <x:c r="L434" s="115" t="n">
        <x:f>G434*I434</x:f>
        <x:v>0</x:v>
      </x:c>
      <x:c r="M434" s="115" t="n">
        <x:f>J434*I434</x:f>
        <x:v>0</x:v>
      </x:c>
      <x:c r="N434" s="115" t="n">
        <x:f>M434-L434</x:f>
        <x:v>0</x:v>
      </x:c>
      <x:c r="O434" s="115" t="n">
        <x:v>0</x:v>
      </x:c>
      <x:c r="P434" s="119" t="str">
        <x:f>IF(M434=0,"",O434/M434)</x:f>
      </x:c>
      <x:c r="Q434" s="124" t="str">
        <x:v>SEM HISTÓRICO EM 2025</x:v>
      </x:c>
      <x:c r="R434" s="127" t="str">
        <x:v>PRODUÇÃO</x:v>
      </x:c>
      <x:c r="S434" s="127" t="str">
        <x:v>PRODUÇÃO STC</x:v>
      </x:c>
    </x:row>
    <x:row r="435">
      <x:c r="A435" s="32" t="s">
        <x:v>723</x:v>
      </x:c>
      <x:c r="B435" s="32" t="s">
        <x:v>15</x:v>
      </x:c>
      <x:c r="C435" s="32">
        <x:v>5082000225</x:v>
      </x:c>
      <x:c r="D435" s="38" t="s">
        <x:v>918</x:v>
      </x:c>
      <x:c r="E435" s="38" t="s">
        <x:v>919</x:v>
      </x:c>
      <x:c r="F435" s="39" t="s">
        <x:v>74</x:v>
      </x:c>
      <x:c r="G435" s="108">
        <x:v>0</x:v>
      </x:c>
      <x:c r="H435" s="108">
        <x:v>152.15000701590964</x:v>
      </x:c>
      <x:c r="I435" s="109">
        <x:f t="shared" si="6"/>
        <x:v>152.15</x:v>
      </x:c>
      <x:c r="J435" s="110" t="n">
        <x:v>0</x:v>
      </x:c>
      <x:c r="K435" s="110" t="n">
        <x:f>J435-G435</x:f>
        <x:v>0</x:v>
      </x:c>
      <x:c r="L435" s="115" t="n">
        <x:f>G435*I435</x:f>
        <x:v>0</x:v>
      </x:c>
      <x:c r="M435" s="115" t="n">
        <x:f>J435*I435</x:f>
        <x:v>0</x:v>
      </x:c>
      <x:c r="N435" s="115" t="n">
        <x:f>M435-L435</x:f>
        <x:v>0</x:v>
      </x:c>
      <x:c r="O435" s="115" t="n">
        <x:v>0</x:v>
      </x:c>
      <x:c r="P435" s="119" t="str">
        <x:f>IF(M435=0,"",O435/M435)</x:f>
      </x:c>
      <x:c r="Q435" s="124" t="str">
        <x:v>SEM HISTÓRICO EM 2025</x:v>
      </x:c>
      <x:c r="R435" s="127" t="str">
        <x:v>PRODUÇÃO</x:v>
      </x:c>
      <x:c r="S435" s="127" t="str">
        <x:v>PRODUÇÃO STC</x:v>
      </x:c>
    </x:row>
    <x:row r="436">
      <x:c r="A436" s="32" t="s">
        <x:v>723</x:v>
      </x:c>
      <x:c r="B436" s="32" t="s">
        <x:v>15</x:v>
      </x:c>
      <x:c r="C436" s="32">
        <x:v>5082000226</x:v>
      </x:c>
      <x:c r="D436" s="38" t="s">
        <x:v>920</x:v>
      </x:c>
      <x:c r="E436" s="38" t="s">
        <x:v>921</x:v>
      </x:c>
      <x:c r="F436" s="39" t="s">
        <x:v>74</x:v>
      </x:c>
      <x:c r="G436" s="108">
        <x:v>0</x:v>
      </x:c>
      <x:c r="H436" s="108">
        <x:v>375.66498034095207</x:v>
      </x:c>
      <x:c r="I436" s="109">
        <x:f t="shared" si="6"/>
        <x:v>375.66</x:v>
      </x:c>
      <x:c r="J436" s="110" t="n">
        <x:v>0</x:v>
      </x:c>
      <x:c r="K436" s="110" t="n">
        <x:f>J436-G436</x:f>
        <x:v>0</x:v>
      </x:c>
      <x:c r="L436" s="115" t="n">
        <x:f>G436*I436</x:f>
        <x:v>0</x:v>
      </x:c>
      <x:c r="M436" s="115" t="n">
        <x:f>J436*I436</x:f>
        <x:v>0</x:v>
      </x:c>
      <x:c r="N436" s="115" t="n">
        <x:f>M436-L436</x:f>
        <x:v>0</x:v>
      </x:c>
      <x:c r="O436" s="115" t="n">
        <x:v>0</x:v>
      </x:c>
      <x:c r="P436" s="119" t="str">
        <x:f>IF(M436=0,"",O436/M436)</x:f>
      </x:c>
      <x:c r="Q436" s="124" t="str">
        <x:v>SEM HISTÓRICO EM 2025</x:v>
      </x:c>
      <x:c r="R436" s="127" t="str">
        <x:v>PRODUÇÃO</x:v>
      </x:c>
      <x:c r="S436" s="127" t="str">
        <x:v>PRODUÇÃO STC</x:v>
      </x:c>
    </x:row>
    <x:row r="437">
      <x:c r="A437" s="32" t="s">
        <x:v>723</x:v>
      </x:c>
      <x:c r="B437" s="32" t="s">
        <x:v>15</x:v>
      </x:c>
      <x:c r="C437" s="32">
        <x:v>5082000227</x:v>
      </x:c>
      <x:c r="D437" s="38" t="s">
        <x:v>922</x:v>
      </x:c>
      <x:c r="E437" s="38" t="s">
        <x:v>923</x:v>
      </x:c>
      <x:c r="F437" s="39" t="s">
        <x:v>74</x:v>
      </x:c>
      <x:c r="G437" s="108">
        <x:v>0</x:v>
      </x:c>
      <x:c r="H437" s="108">
        <x:v>262.96548623866641</x:v>
      </x:c>
      <x:c r="I437" s="109">
        <x:f t="shared" si="6"/>
        <x:v>262.97000000000003</x:v>
      </x:c>
      <x:c r="J437" s="110" t="n">
        <x:v>0</x:v>
      </x:c>
      <x:c r="K437" s="110" t="n">
        <x:f>J437-G437</x:f>
        <x:v>0</x:v>
      </x:c>
      <x:c r="L437" s="115" t="n">
        <x:f>G437*I437</x:f>
        <x:v>0</x:v>
      </x:c>
      <x:c r="M437" s="115" t="n">
        <x:f>J437*I437</x:f>
        <x:v>0</x:v>
      </x:c>
      <x:c r="N437" s="115" t="n">
        <x:f>M437-L437</x:f>
        <x:v>0</x:v>
      </x:c>
      <x:c r="O437" s="115" t="n">
        <x:v>0</x:v>
      </x:c>
      <x:c r="P437" s="119" t="str">
        <x:f>IF(M437=0,"",O437/M437)</x:f>
      </x:c>
      <x:c r="Q437" s="124" t="str">
        <x:v>SEM HISTÓRICO EM 2025</x:v>
      </x:c>
      <x:c r="R437" s="127" t="str">
        <x:v>PRODUÇÃO</x:v>
      </x:c>
      <x:c r="S437" s="127" t="str">
        <x:v>PRODUÇÃO STC</x:v>
      </x:c>
    </x:row>
    <x:row r="438">
      <x:c r="A438" s="32" t="s">
        <x:v>723</x:v>
      </x:c>
      <x:c r="B438" s="32" t="s">
        <x:v>15</x:v>
      </x:c>
      <x:c r="C438" s="32">
        <x:v>5082000192</x:v>
      </x:c>
      <x:c r="D438" s="38" t="s">
        <x:v>924</x:v>
      </x:c>
      <x:c r="E438" s="38" t="s">
        <x:v>925</x:v>
      </x:c>
      <x:c r="F438" s="39" t="s">
        <x:v>74</x:v>
      </x:c>
      <x:c r="G438" s="108">
        <x:v>0</x:v>
      </x:c>
      <x:c r="H438" s="108">
        <x:v>375.66498034095207</x:v>
      </x:c>
      <x:c r="I438" s="109">
        <x:f t="shared" si="6"/>
        <x:v>375.66</x:v>
      </x:c>
      <x:c r="J438" s="110" t="n">
        <x:v>0</x:v>
      </x:c>
      <x:c r="K438" s="110" t="n">
        <x:f>J438-G438</x:f>
        <x:v>0</x:v>
      </x:c>
      <x:c r="L438" s="115" t="n">
        <x:f>G438*I438</x:f>
        <x:v>0</x:v>
      </x:c>
      <x:c r="M438" s="115" t="n">
        <x:f>J438*I438</x:f>
        <x:v>0</x:v>
      </x:c>
      <x:c r="N438" s="115" t="n">
        <x:f>M438-L438</x:f>
        <x:v>0</x:v>
      </x:c>
      <x:c r="O438" s="115" t="n">
        <x:v>0</x:v>
      </x:c>
      <x:c r="P438" s="119" t="str">
        <x:f>IF(M438=0,"",O438/M438)</x:f>
      </x:c>
      <x:c r="Q438" s="124" t="str">
        <x:v>SEM HISTÓRICO EM 2025</x:v>
      </x:c>
      <x:c r="R438" s="127" t="str">
        <x:v>PRODUÇÃO</x:v>
      </x:c>
      <x:c r="S438" s="127" t="str">
        <x:v>PRODUÇÃO STC</x:v>
      </x:c>
    </x:row>
    <x:row r="439">
      <x:c r="A439" s="32" t="s">
        <x:v>723</x:v>
      </x:c>
      <x:c r="B439" s="32" t="s">
        <x:v>15</x:v>
      </x:c>
      <x:c r="C439" s="32">
        <x:v>5082000193</x:v>
      </x:c>
      <x:c r="D439" s="38" t="s">
        <x:v>926</x:v>
      </x:c>
      <x:c r="E439" s="38" t="s">
        <x:v>927</x:v>
      </x:c>
      <x:c r="F439" s="39" t="s">
        <x:v>74</x:v>
      </x:c>
      <x:c r="G439" s="108">
        <x:v>0</x:v>
      </x:c>
      <x:c r="H439" s="108">
        <x:v>281.74873525571405</x:v>
      </x:c>
      <x:c r="I439" s="109">
        <x:f t="shared" si="6"/>
        <x:v>281.75</x:v>
      </x:c>
      <x:c r="J439" s="110" t="n">
        <x:v>0</x:v>
      </x:c>
      <x:c r="K439" s="110" t="n">
        <x:f>J439-G439</x:f>
        <x:v>0</x:v>
      </x:c>
      <x:c r="L439" s="115" t="n">
        <x:f>G439*I439</x:f>
        <x:v>0</x:v>
      </x:c>
      <x:c r="M439" s="115" t="n">
        <x:f>J439*I439</x:f>
        <x:v>0</x:v>
      </x:c>
      <x:c r="N439" s="115" t="n">
        <x:f>M439-L439</x:f>
        <x:v>0</x:v>
      </x:c>
      <x:c r="O439" s="115" t="n">
        <x:v>0</x:v>
      </x:c>
      <x:c r="P439" s="119" t="str">
        <x:f>IF(M439=0,"",O439/M439)</x:f>
      </x:c>
      <x:c r="Q439" s="124" t="str">
        <x:v>SEM HISTÓRICO EM 2025</x:v>
      </x:c>
      <x:c r="R439" s="127" t="str">
        <x:v>PRODUÇÃO</x:v>
      </x:c>
      <x:c r="S439" s="127" t="str">
        <x:v>PRODUÇÃO STC</x:v>
      </x:c>
    </x:row>
    <x:row r="440">
      <x:c r="A440" s="32" t="s">
        <x:v>723</x:v>
      </x:c>
      <x:c r="B440" s="32" t="s">
        <x:v>15</x:v>
      </x:c>
      <x:c r="C440" s="32">
        <x:v>5082000194</x:v>
      </x:c>
      <x:c r="D440" s="38" t="s">
        <x:v>928</x:v>
      </x:c>
      <x:c r="E440" s="38" t="s">
        <x:v>929</x:v>
      </x:c>
      <x:c r="F440" s="39" t="s">
        <x:v>74</x:v>
      </x:c>
      <x:c r="G440" s="108">
        <x:v>0</x:v>
      </x:c>
      <x:c r="H440" s="108">
        <x:v>217.35715287987097</x:v>
      </x:c>
      <x:c r="I440" s="109">
        <x:f t="shared" si="6"/>
        <x:v>217.36</x:v>
      </x:c>
      <x:c r="J440" s="110" t="n">
        <x:v>0</x:v>
      </x:c>
      <x:c r="K440" s="110" t="n">
        <x:f>J440-G440</x:f>
        <x:v>0</x:v>
      </x:c>
      <x:c r="L440" s="115" t="n">
        <x:f>G440*I440</x:f>
        <x:v>0</x:v>
      </x:c>
      <x:c r="M440" s="115" t="n">
        <x:f>J440*I440</x:f>
        <x:v>0</x:v>
      </x:c>
      <x:c r="N440" s="115" t="n">
        <x:f>M440-L440</x:f>
        <x:v>0</x:v>
      </x:c>
      <x:c r="O440" s="115" t="n">
        <x:v>0</x:v>
      </x:c>
      <x:c r="P440" s="119" t="str">
        <x:f>IF(M440=0,"",O440/M440)</x:f>
      </x:c>
      <x:c r="Q440" s="124" t="str">
        <x:v>SEM HISTÓRICO EM 2025</x:v>
      </x:c>
      <x:c r="R440" s="127" t="str">
        <x:v>PRODUÇÃO</x:v>
      </x:c>
      <x:c r="S440" s="127" t="str">
        <x:v>PRODUÇÃO STC</x:v>
      </x:c>
    </x:row>
    <x:row r="441">
      <x:c r="A441" s="32" t="s">
        <x:v>723</x:v>
      </x:c>
      <x:c r="B441" s="32" t="s">
        <x:v>15</x:v>
      </x:c>
      <x:c r="C441" s="32">
        <x:v>5082000195</x:v>
      </x:c>
      <x:c r="D441" s="38" t="s">
        <x:v>930</x:v>
      </x:c>
      <x:c r="E441" s="38" t="s">
        <x:v>931</x:v>
      </x:c>
      <x:c r="F441" s="39" t="s">
        <x:v>74</x:v>
      </x:c>
      <x:c r="G441" s="108">
        <x:v>0</x:v>
      </x:c>
      <x:c r="H441" s="108">
        <x:v>152.15000701590964</x:v>
      </x:c>
      <x:c r="I441" s="109">
        <x:f t="shared" si="6"/>
        <x:v>152.15</x:v>
      </x:c>
      <x:c r="J441" s="110" t="n">
        <x:v>0</x:v>
      </x:c>
      <x:c r="K441" s="110" t="n">
        <x:f>J441-G441</x:f>
        <x:v>0</x:v>
      </x:c>
      <x:c r="L441" s="115" t="n">
        <x:f>G441*I441</x:f>
        <x:v>0</x:v>
      </x:c>
      <x:c r="M441" s="115" t="n">
        <x:f>J441*I441</x:f>
        <x:v>0</x:v>
      </x:c>
      <x:c r="N441" s="115" t="n">
        <x:f>M441-L441</x:f>
        <x:v>0</x:v>
      </x:c>
      <x:c r="O441" s="115" t="n">
        <x:v>0</x:v>
      </x:c>
      <x:c r="P441" s="119" t="str">
        <x:f>IF(M441=0,"",O441/M441)</x:f>
      </x:c>
      <x:c r="Q441" s="124" t="str">
        <x:v>SEM HISTÓRICO EM 2025</x:v>
      </x:c>
      <x:c r="R441" s="127" t="str">
        <x:v>PRODUÇÃO</x:v>
      </x:c>
      <x:c r="S441" s="127" t="str">
        <x:v>PRODUÇÃO STC</x:v>
      </x:c>
    </x:row>
    <x:row r="442">
      <x:c r="A442" s="32" t="s">
        <x:v>723</x:v>
      </x:c>
      <x:c r="B442" s="32" t="s">
        <x:v>15</x:v>
      </x:c>
      <x:c r="C442" s="32">
        <x:v>5082000196</x:v>
      </x:c>
      <x:c r="D442" s="38" t="s">
        <x:v>932</x:v>
      </x:c>
      <x:c r="E442" s="38" t="s">
        <x:v>933</x:v>
      </x:c>
      <x:c r="F442" s="39" t="s">
        <x:v>74</x:v>
      </x:c>
      <x:c r="G442" s="108">
        <x:v>0</x:v>
      </x:c>
      <x:c r="H442" s="108">
        <x:v>126.44395164623093</x:v>
      </x:c>
      <x:c r="I442" s="109">
        <x:f t="shared" si="6"/>
        <x:v>126.44</x:v>
      </x:c>
      <x:c r="J442" s="110" t="n">
        <x:v>45549</x:v>
      </x:c>
      <x:c r="K442" s="110" t="n">
        <x:f>J442-G442</x:f>
        <x:v>45549</x:v>
      </x:c>
      <x:c r="L442" s="115" t="n">
        <x:f>G442*I442</x:f>
        <x:v>0</x:v>
      </x:c>
      <x:c r="M442" s="115" t="n">
        <x:f>J442*I442</x:f>
        <x:v>5759215.56</x:v>
      </x:c>
      <x:c r="N442" s="115" t="n">
        <x:f>M442-L442</x:f>
        <x:v>5759215.56</x:v>
      </x:c>
      <x:c r="O442" s="115" t="n">
        <x:v>3226235.67</x:v>
      </x:c>
      <x:c r="P442" s="119" t="n">
        <x:f>IF(M442=0,"",O442/M442)</x:f>
        <x:v>0.5601866497943689</x:v>
      </x:c>
      <x:c r="Q442" s="124" t="str">
        <x:v>NÃO PREVISTO PELA EQTL</x:v>
      </x:c>
      <x:c r="R442" s="127" t="str">
        <x:v>PRODUÇÃO</x:v>
      </x:c>
      <x:c r="S442" s="127" t="str">
        <x:v>PRODUÇÃO STC</x:v>
      </x:c>
    </x:row>
    <x:row r="443">
      <x:c r="A443" s="32" t="s">
        <x:v>723</x:v>
      </x:c>
      <x:c r="B443" s="32" t="s">
        <x:v>15</x:v>
      </x:c>
      <x:c r="C443" s="32">
        <x:v>5082000198</x:v>
      </x:c>
      <x:c r="D443" s="38" t="s">
        <x:v>934</x:v>
      </x:c>
      <x:c r="E443" s="38" t="s">
        <x:v>935</x:v>
      </x:c>
      <x:c r="F443" s="39" t="s">
        <x:v>74</x:v>
      </x:c>
      <x:c r="G443" s="108">
        <x:v>75381.713956991429</x:v>
      </x:c>
      <x:c r="H443" s="108">
        <x:v>164.37713714010022</x:v>
      </x:c>
      <x:c r="I443" s="109">
        <x:f t="shared" si="6"/>
        <x:v>164.38</x:v>
      </x:c>
      <x:c r="J443" s="110" t="n">
        <x:v>61815</x:v>
      </x:c>
      <x:c r="K443" s="110" t="n">
        <x:f>J443-G443</x:f>
        <x:v>-13566.713956991429</x:v>
      </x:c>
      <x:c r="L443" s="115" t="n">
        <x:f>G443*I443</x:f>
        <x:v>12391246.14025025</x:v>
      </x:c>
      <x:c r="M443" s="115" t="n">
        <x:f>J443*I443</x:f>
        <x:v>10161149.7</x:v>
      </x:c>
      <x:c r="N443" s="115" t="n">
        <x:f>M443-L443</x:f>
        <x:v>-2230096.4402502514</x:v>
      </x:c>
      <x:c r="O443" s="115" t="n">
        <x:v>7463131.05</x:v>
      </x:c>
      <x:c r="P443" s="119" t="n">
        <x:f>IF(M443=0,"",O443/M443)</x:f>
        <x:v>0.7344770297006844</x:v>
      </x:c>
      <x:c r="Q443" s="124" t="str">
        <x:v>VOLUME EQTL MAIOR</x:v>
      </x:c>
      <x:c r="R443" s="127" t="str">
        <x:v>PRODUÇÃO</x:v>
      </x:c>
      <x:c r="S443" s="127" t="str">
        <x:v>PRODUÇÃO STC</x:v>
      </x:c>
    </x:row>
    <x:row r="444">
      <x:c r="A444" s="32" t="s">
        <x:v>723</x:v>
      </x:c>
      <x:c r="B444" s="32" t="s">
        <x:v>15</x:v>
      </x:c>
      <x:c r="C444" s="32">
        <x:v>5082000199</x:v>
      </x:c>
      <x:c r="D444" s="38" t="s">
        <x:v>936</x:v>
      </x:c>
      <x:c r="E444" s="38" t="s">
        <x:v>937</x:v>
      </x:c>
      <x:c r="F444" s="39" t="s">
        <x:v>74</x:v>
      </x:c>
      <x:c r="G444" s="108">
        <x:v>68134.838956991429</x:v>
      </x:c>
      <x:c r="H444" s="108">
        <x:v>115.06399599807014</x:v>
      </x:c>
      <x:c r="I444" s="109">
        <x:f t="shared" si="6"/>
        <x:v>115.06</x:v>
      </x:c>
      <x:c r="J444" s="110" t="n">
        <x:v>14476</x:v>
      </x:c>
      <x:c r="K444" s="110" t="n">
        <x:f>J444-G444</x:f>
        <x:v>-53658.83895699143</x:v>
      </x:c>
      <x:c r="L444" s="115" t="n">
        <x:f>G444*I444</x:f>
        <x:v>7839594.570391434</x:v>
      </x:c>
      <x:c r="M444" s="115" t="n">
        <x:f>J444*I444</x:f>
        <x:v>1665608.56</x:v>
      </x:c>
      <x:c r="N444" s="115" t="n">
        <x:f>M444-L444</x:f>
        <x:v>-6173986.010391435</x:v>
      </x:c>
      <x:c r="O444" s="115" t="n">
        <x:v>291876.74</x:v>
      </x:c>
      <x:c r="P444" s="119" t="n">
        <x:f>IF(M444=0,"",O444/M444)</x:f>
        <x:v>0.1752372958505929</x:v>
      </x:c>
      <x:c r="Q444" s="124" t="str">
        <x:v>VOLUME EQTL MAIOR</x:v>
      </x:c>
      <x:c r="R444" s="127" t="str">
        <x:v>PRODUÇÃO</x:v>
      </x:c>
      <x:c r="S444" s="127" t="str">
        <x:v>PRODUÇÃO STC</x:v>
      </x:c>
    </x:row>
    <x:row r="445">
      <x:c r="A445" s="32" t="s">
        <x:v>723</x:v>
      </x:c>
      <x:c r="B445" s="32" t="s">
        <x:v>15</x:v>
      </x:c>
      <x:c r="C445" s="32">
        <x:v>5082000200</x:v>
      </x:c>
      <x:c r="D445" s="38" t="s">
        <x:v>938</x:v>
      </x:c>
      <x:c r="E445" s="38" t="s">
        <x:v>939</x:v>
      </x:c>
      <x:c r="F445" s="39" t="s">
        <x:v>74</x:v>
      </x:c>
      <x:c r="G445" s="108">
        <x:v>0</x:v>
      </x:c>
      <x:c r="H445" s="108">
        <x:v>189.66592746934637</x:v>
      </x:c>
      <x:c r="I445" s="109">
        <x:f t="shared" si="6"/>
        <x:v>189.67</x:v>
      </x:c>
      <x:c r="J445" s="110" t="n">
        <x:v>0</x:v>
      </x:c>
      <x:c r="K445" s="110" t="n">
        <x:f>J445-G445</x:f>
        <x:v>0</x:v>
      </x:c>
      <x:c r="L445" s="115" t="n">
        <x:f>G445*I445</x:f>
        <x:v>0</x:v>
      </x:c>
      <x:c r="M445" s="115" t="n">
        <x:f>J445*I445</x:f>
        <x:v>0</x:v>
      </x:c>
      <x:c r="N445" s="115" t="n">
        <x:f>M445-L445</x:f>
        <x:v>0</x:v>
      </x:c>
      <x:c r="O445" s="115" t="n">
        <x:v>0</x:v>
      </x:c>
      <x:c r="P445" s="119" t="str">
        <x:f>IF(M445=0,"",O445/M445)</x:f>
      </x:c>
      <x:c r="Q445" s="124" t="str">
        <x:v>SEM HISTÓRICO EM 2025</x:v>
      </x:c>
      <x:c r="R445" s="127" t="str">
        <x:v>PRODUÇÃO</x:v>
      </x:c>
      <x:c r="S445" s="127" t="str">
        <x:v>PRODUÇÃO STC</x:v>
      </x:c>
    </x:row>
    <x:row r="446">
      <x:c r="A446" s="32" t="s">
        <x:v>723</x:v>
      </x:c>
      <x:c r="B446" s="32" t="s">
        <x:v>15</x:v>
      </x:c>
      <x:c r="C446" s="32">
        <x:v>5082000201</x:v>
      </x:c>
      <x:c r="D446" s="38" t="s">
        <x:v>940</x:v>
      </x:c>
      <x:c r="E446" s="38" t="s">
        <x:v>941</x:v>
      </x:c>
      <x:c r="F446" s="39" t="s">
        <x:v>74</x:v>
      </x:c>
      <x:c r="G446" s="108">
        <x:v>0</x:v>
      </x:c>
      <x:c r="H446" s="108">
        <x:v>127.70839116269323</x:v>
      </x:c>
      <x:c r="I446" s="109">
        <x:f t="shared" si="6"/>
        <x:v>127.71</x:v>
      </x:c>
      <x:c r="J446" s="110" t="n">
        <x:v>0</x:v>
      </x:c>
      <x:c r="K446" s="110" t="n">
        <x:f>J446-G446</x:f>
        <x:v>0</x:v>
      </x:c>
      <x:c r="L446" s="115" t="n">
        <x:f>G446*I446</x:f>
        <x:v>0</x:v>
      </x:c>
      <x:c r="M446" s="115" t="n">
        <x:f>J446*I446</x:f>
        <x:v>0</x:v>
      </x:c>
      <x:c r="N446" s="115" t="n">
        <x:f>M446-L446</x:f>
        <x:v>0</x:v>
      </x:c>
      <x:c r="O446" s="115" t="n">
        <x:v>0</x:v>
      </x:c>
      <x:c r="P446" s="119" t="str">
        <x:f>IF(M446=0,"",O446/M446)</x:f>
      </x:c>
      <x:c r="Q446" s="124" t="str">
        <x:v>SEM HISTÓRICO EM 2025</x:v>
      </x:c>
      <x:c r="R446" s="127" t="str">
        <x:v>PRODUÇÃO</x:v>
      </x:c>
      <x:c r="S446" s="127" t="str">
        <x:v>PRODUÇÃO STC</x:v>
      </x:c>
    </x:row>
    <x:row r="447">
      <x:c r="A447" s="32" t="s">
        <x:v>723</x:v>
      </x:c>
      <x:c r="B447" s="32" t="s">
        <x:v>15</x:v>
      </x:c>
      <x:c r="C447" s="32">
        <x:v>5082000202</x:v>
      </x:c>
      <x:c r="D447" s="38" t="s">
        <x:v>942</x:v>
      </x:c>
      <x:c r="E447" s="38" t="s">
        <x:v>943</x:v>
      </x:c>
      <x:c r="F447" s="39" t="s">
        <x:v>74</x:v>
      </x:c>
      <x:c r="G447" s="108">
        <x:v>0</x:v>
      </x:c>
      <x:c r="H447" s="108">
        <x:v>183.34372988703484</x:v>
      </x:c>
      <x:c r="I447" s="109">
        <x:f t="shared" si="6"/>
        <x:v>183.34</x:v>
      </x:c>
      <x:c r="J447" s="110" t="n">
        <x:v>10426</x:v>
      </x:c>
      <x:c r="K447" s="110" t="n">
        <x:f>J447-G447</x:f>
        <x:v>10426</x:v>
      </x:c>
      <x:c r="L447" s="115" t="n">
        <x:f>G447*I447</x:f>
        <x:v>0</x:v>
      </x:c>
      <x:c r="M447" s="115" t="n">
        <x:f>J447*I447</x:f>
        <x:v>1911502.84</x:v>
      </x:c>
      <x:c r="N447" s="115" t="n">
        <x:f>M447-L447</x:f>
        <x:v>1911502.84</x:v>
      </x:c>
      <x:c r="O447" s="115" t="n">
        <x:v>1247053.86</x:v>
      </x:c>
      <x:c r="P447" s="119" t="n">
        <x:f>IF(M447=0,"",O447/M447)</x:f>
        <x:v>0.6523944583833315</x:v>
      </x:c>
      <x:c r="Q447" s="124" t="str">
        <x:v>NÃO PREVISTO PELA EQTL</x:v>
      </x:c>
      <x:c r="R447" s="127" t="str">
        <x:v>PRODUÇÃO</x:v>
      </x:c>
      <x:c r="S447" s="127" t="str">
        <x:v>PRODUÇÃO STC</x:v>
      </x:c>
    </x:row>
    <x:row r="448">
      <x:c r="A448" s="32" t="s">
        <x:v>723</x:v>
      </x:c>
      <x:c r="B448" s="32" t="s">
        <x:v>15</x:v>
      </x:c>
      <x:c r="C448" s="32">
        <x:v>5082000203</x:v>
      </x:c>
      <x:c r="D448" s="38" t="s">
        <x:v>944</x:v>
      </x:c>
      <x:c r="E448" s="38" t="s">
        <x:v>945</x:v>
      </x:c>
      <x:c r="F448" s="39" t="s">
        <x:v>74</x:v>
      </x:c>
      <x:c r="G448" s="108">
        <x:v>104799.20000000008</x:v>
      </x:c>
      <x:c r="H448" s="108">
        <x:v>240.24350812783877</x:v>
      </x:c>
      <x:c r="I448" s="109">
        <x:f t="shared" si="6"/>
        <x:v>240.24</x:v>
      </x:c>
      <x:c r="J448" s="110" t="n">
        <x:v>97287</x:v>
      </x:c>
      <x:c r="K448" s="110" t="n">
        <x:f>J448-G448</x:f>
        <x:v>-7512.200000000084</x:v>
      </x:c>
      <x:c r="L448" s="115" t="n">
        <x:f>G448*I448</x:f>
        <x:v>25176959.80800002</x:v>
      </x:c>
      <x:c r="M448" s="115" t="n">
        <x:f>J448*I448</x:f>
        <x:v>23372228.880000003</x:v>
      </x:c>
      <x:c r="N448" s="115" t="n">
        <x:f>M448-L448</x:f>
        <x:v>-1804730.928000018</x:v>
      </x:c>
      <x:c r="O448" s="115" t="n">
        <x:v>19326626.21</x:v>
      </x:c>
      <x:c r="P448" s="119" t="n">
        <x:f>IF(M448=0,"",O448/M448)</x:f>
        <x:v>0.826905568537287</x:v>
      </x:c>
      <x:c r="Q448" s="124" t="str">
        <x:v>VOLUME EQTL MAIOR</x:v>
      </x:c>
      <x:c r="R448" s="127" t="str">
        <x:v>PRODUÇÃO</x:v>
      </x:c>
      <x:c r="S448" s="127" t="str">
        <x:v>PRODUÇÃO STC</x:v>
      </x:c>
    </x:row>
    <x:row r="449">
      <x:c r="A449" s="32" t="s">
        <x:v>723</x:v>
      </x:c>
      <x:c r="B449" s="32" t="s">
        <x:v>15</x:v>
      </x:c>
      <x:c r="C449" s="32">
        <x:v>5082000204</x:v>
      </x:c>
      <x:c r="D449" s="38" t="s">
        <x:v>946</x:v>
      </x:c>
      <x:c r="E449" s="38" t="s">
        <x:v>947</x:v>
      </x:c>
      <x:c r="F449" s="39" t="s">
        <x:v>74</x:v>
      </x:c>
      <x:c r="G449" s="108">
        <x:v>50660.000000000022</x:v>
      </x:c>
      <x:c r="H449" s="108">
        <x:v>168.17045568948714</x:v>
      </x:c>
      <x:c r="I449" s="109">
        <x:f t="shared" si="6"/>
        <x:v>168.17</x:v>
      </x:c>
      <x:c r="J449" s="110" t="n">
        <x:v>23682</x:v>
      </x:c>
      <x:c r="K449" s="110" t="n">
        <x:f>J449-G449</x:f>
        <x:v>-26978.000000000022</x:v>
      </x:c>
      <x:c r="L449" s="115" t="n">
        <x:f>G449*I449</x:f>
        <x:v>8519492.200000003</x:v>
      </x:c>
      <x:c r="M449" s="115" t="n">
        <x:f>J449*I449</x:f>
        <x:v>3982601.9399999995</x:v>
      </x:c>
      <x:c r="N449" s="115" t="n">
        <x:f>M449-L449</x:f>
        <x:v>-4536890.2600000035</x:v>
      </x:c>
      <x:c r="O449" s="115" t="n">
        <x:v>337231.68</x:v>
      </x:c>
      <x:c r="P449" s="119" t="n">
        <x:f>IF(M449=0,"",O449/M449)</x:f>
        <x:v>0.08467622049116966</x:v>
      </x:c>
      <x:c r="Q449" s="124" t="str">
        <x:v>VOLUME EQTL MAIOR</x:v>
      </x:c>
      <x:c r="R449" s="127" t="str">
        <x:v>PRODUÇÃO</x:v>
      </x:c>
      <x:c r="S449" s="127" t="str">
        <x:v>PRODUÇÃO STC</x:v>
      </x:c>
    </x:row>
    <x:row r="450">
      <x:c r="A450" s="32" t="s">
        <x:v>723</x:v>
      </x:c>
      <x:c r="B450" s="32" t="s">
        <x:v>15</x:v>
      </x:c>
      <x:c r="C450" s="32">
        <x:v>5082000205</x:v>
      </x:c>
      <x:c r="D450" s="38" t="s">
        <x:v>948</x:v>
      </x:c>
      <x:c r="E450" s="38" t="s">
        <x:v>949</x:v>
      </x:c>
      <x:c r="F450" s="39" t="s">
        <x:v>74</x:v>
      </x:c>
      <x:c r="G450" s="108">
        <x:v>0</x:v>
      </x:c>
      <x:c r="H450" s="108">
        <x:v>265.53229845708495</x:v>
      </x:c>
      <x:c r="I450" s="109">
        <x:f t="shared" si="6"/>
        <x:v>265.52999999999997</x:v>
      </x:c>
      <x:c r="J450" s="110" t="n">
        <x:v>0</x:v>
      </x:c>
      <x:c r="K450" s="110" t="n">
        <x:f>J450-G450</x:f>
        <x:v>0</x:v>
      </x:c>
      <x:c r="L450" s="115" t="n">
        <x:f>G450*I450</x:f>
        <x:v>0</x:v>
      </x:c>
      <x:c r="M450" s="115" t="n">
        <x:f>J450*I450</x:f>
        <x:v>0</x:v>
      </x:c>
      <x:c r="N450" s="115" t="n">
        <x:f>M450-L450</x:f>
        <x:v>0</x:v>
      </x:c>
      <x:c r="O450" s="115" t="n">
        <x:v>0</x:v>
      </x:c>
      <x:c r="P450" s="119" t="str">
        <x:f>IF(M450=0,"",O450/M450)</x:f>
      </x:c>
      <x:c r="Q450" s="124" t="str">
        <x:v>SEM HISTÓRICO EM 2025</x:v>
      </x:c>
      <x:c r="R450" s="127" t="str">
        <x:v>PRODUÇÃO</x:v>
      </x:c>
      <x:c r="S450" s="127" t="str">
        <x:v>PRODUÇÃO STC</x:v>
      </x:c>
    </x:row>
    <x:row r="451">
      <x:c r="A451" s="32" t="s">
        <x:v>723</x:v>
      </x:c>
      <x:c r="B451" s="32" t="s">
        <x:v>15</x:v>
      </x:c>
      <x:c r="C451" s="32">
        <x:v>5082000206</x:v>
      </x:c>
      <x:c r="D451" s="38" t="s">
        <x:v>950</x:v>
      </x:c>
      <x:c r="E451" s="38" t="s">
        <x:v>951</x:v>
      </x:c>
      <x:c r="F451" s="39" t="s">
        <x:v>74</x:v>
      </x:c>
      <x:c r="G451" s="108">
        <x:v>0</x:v>
      </x:c>
      <x:c r="H451" s="108">
        <x:v>180.81485085411023</x:v>
      </x:c>
      <x:c r="I451" s="109">
        <x:f t="shared" si="6"/>
        <x:v>180.81</x:v>
      </x:c>
      <x:c r="J451" s="110" t="n">
        <x:v>10426</x:v>
      </x:c>
      <x:c r="K451" s="110" t="n">
        <x:f>J451-G451</x:f>
        <x:v>10426</x:v>
      </x:c>
      <x:c r="L451" s="115" t="n">
        <x:f>G451*I451</x:f>
        <x:v>0</x:v>
      </x:c>
      <x:c r="M451" s="115" t="n">
        <x:f>J451*I451</x:f>
        <x:v>1885125.06</x:v>
      </x:c>
      <x:c r="N451" s="115" t="n">
        <x:f>M451-L451</x:f>
        <x:v>1885125.06</x:v>
      </x:c>
      <x:c r="O451" s="115" t="n">
        <x:v>148466.24</x:v>
      </x:c>
      <x:c r="P451" s="119" t="n">
        <x:f>IF(M451=0,"",O451/M451)</x:f>
        <x:v>0.07875670593440627</x:v>
      </x:c>
      <x:c r="Q451" s="124" t="str">
        <x:v>NÃO PREVISTO PELA EQTL</x:v>
      </x:c>
      <x:c r="R451" s="127" t="str">
        <x:v>PRODUÇÃO</x:v>
      </x:c>
      <x:c r="S451" s="127" t="str">
        <x:v>PRODUÇÃO STC</x:v>
      </x:c>
    </x:row>
    <x:row r="452">
      <x:c r="A452" s="32" t="s">
        <x:v>723</x:v>
      </x:c>
      <x:c r="B452" s="32" t="s">
        <x:v>15</x:v>
      </x:c>
      <x:c r="C452" s="32">
        <x:v>5082000207</x:v>
      </x:c>
      <x:c r="D452" s="38" t="s">
        <x:v>952</x:v>
      </x:c>
      <x:c r="E452" s="38" t="s">
        <x:v>953</x:v>
      </x:c>
      <x:c r="F452" s="39" t="s">
        <x:v>74</x:v>
      </x:c>
      <x:c r="G452" s="108">
        <x:v>0</x:v>
      </x:c>
      <x:c r="H452" s="108">
        <x:v>375.66498034095207</x:v>
      </x:c>
      <x:c r="I452" s="109">
        <x:f t="shared" si="6"/>
        <x:v>375.66</x:v>
      </x:c>
      <x:c r="J452" s="110" t="n">
        <x:v>0</x:v>
      </x:c>
      <x:c r="K452" s="110" t="n">
        <x:f>J452-G452</x:f>
        <x:v>0</x:v>
      </x:c>
      <x:c r="L452" s="115" t="n">
        <x:f>G452*I452</x:f>
        <x:v>0</x:v>
      </x:c>
      <x:c r="M452" s="115" t="n">
        <x:f>J452*I452</x:f>
        <x:v>0</x:v>
      </x:c>
      <x:c r="N452" s="115" t="n">
        <x:f>M452-L452</x:f>
        <x:v>0</x:v>
      </x:c>
      <x:c r="O452" s="115" t="n">
        <x:v>0</x:v>
      </x:c>
      <x:c r="P452" s="119" t="str">
        <x:f>IF(M452=0,"",O452/M452)</x:f>
      </x:c>
      <x:c r="Q452" s="124" t="str">
        <x:v>SEM HISTÓRICO EM 2025</x:v>
      </x:c>
      <x:c r="R452" s="127" t="str">
        <x:v>PRODUÇÃO</x:v>
      </x:c>
      <x:c r="S452" s="127" t="str">
        <x:v>PRODUÇÃO STC</x:v>
      </x:c>
    </x:row>
    <x:row r="453">
      <x:c r="A453" s="32" t="s">
        <x:v>723</x:v>
      </x:c>
      <x:c r="B453" s="32" t="s">
        <x:v>19</x:v>
      </x:c>
      <x:c r="C453" s="32">
        <x:v>5082000208</x:v>
      </x:c>
      <x:c r="D453" s="38" t="s">
        <x:v>954</x:v>
      </x:c>
      <x:c r="E453" s="38" t="s">
        <x:v>955</x:v>
      </x:c>
      <x:c r="F453" s="39" t="s">
        <x:v>74</x:v>
      </x:c>
      <x:c r="G453" s="108">
        <x:v>0</x:v>
      </x:c>
      <x:c r="H453" s="108">
        <x:v>81.974894677691267</x:v>
      </x:c>
      <x:c r="I453" s="109">
        <x:f t="shared" si="6"/>
        <x:v>81.97</x:v>
      </x:c>
      <x:c r="J453" s="110" t="n">
        <x:v>0</x:v>
      </x:c>
      <x:c r="K453" s="110" t="n">
        <x:f>J453-G453</x:f>
        <x:v>0</x:v>
      </x:c>
      <x:c r="L453" s="115" t="n">
        <x:f>G453*I453</x:f>
        <x:v>0</x:v>
      </x:c>
      <x:c r="M453" s="115" t="n">
        <x:f>J453*I453</x:f>
        <x:v>0</x:v>
      </x:c>
      <x:c r="N453" s="115" t="n">
        <x:f>M453-L453</x:f>
        <x:v>0</x:v>
      </x:c>
      <x:c r="O453" s="115" t="n">
        <x:v>0</x:v>
      </x:c>
      <x:c r="P453" s="119" t="str">
        <x:f>IF(M453=0,"",O453/M453)</x:f>
      </x:c>
      <x:c r="Q453" s="124" t="str">
        <x:v>SEM HISTÓRICO EM 2025</x:v>
      </x:c>
      <x:c r="R453" s="127" t="str">
        <x:v>PRODUÇÃO</x:v>
      </x:c>
      <x:c r="S453" s="127" t="str">
        <x:v>PRODUÇÃO STC</x:v>
      </x:c>
    </x:row>
    <x:row r="454">
      <x:c r="A454" s="32" t="s">
        <x:v>723</x:v>
      </x:c>
      <x:c r="B454" s="32" t="s">
        <x:v>7</x:v>
      </x:c>
      <x:c r="C454" s="32">
        <x:v>5080300166</x:v>
      </x:c>
      <x:c r="D454" s="38" t="s">
        <x:v>956</x:v>
      </x:c>
      <x:c r="E454" s="38" t="s">
        <x:v>957</x:v>
      </x:c>
      <x:c r="F454" s="39" t="s">
        <x:v>59</x:v>
      </x:c>
      <x:c r="G454" s="108">
        <x:v>0</x:v>
      </x:c>
      <x:c r="H454" s="108">
        <x:v>101.22348463061699</x:v>
      </x:c>
      <x:c r="I454" s="109">
        <x:f t="shared" si="6"/>
        <x:v>101.22</x:v>
      </x:c>
      <x:c r="J454" s="110" t="n">
        <x:v>0</x:v>
      </x:c>
      <x:c r="K454" s="110" t="n">
        <x:f>J454-G454</x:f>
        <x:v>0</x:v>
      </x:c>
      <x:c r="L454" s="115" t="n">
        <x:f>G454*I454</x:f>
        <x:v>0</x:v>
      </x:c>
      <x:c r="M454" s="115" t="n">
        <x:f>J454*I454</x:f>
        <x:v>0</x:v>
      </x:c>
      <x:c r="N454" s="115" t="n">
        <x:f>M454-L454</x:f>
        <x:v>0</x:v>
      </x:c>
      <x:c r="O454" s="115" t="n">
        <x:v>0</x:v>
      </x:c>
      <x:c r="P454" s="119" t="str">
        <x:f>IF(M454=0,"",O454/M454)</x:f>
      </x:c>
      <x:c r="Q454" s="124" t="str">
        <x:v>SEM HISTÓRICO EM 2025</x:v>
      </x:c>
      <x:c r="R454" s="127" t="str">
        <x:v>PRODUÇÃO</x:v>
      </x:c>
      <x:c r="S454" s="127" t="str">
        <x:v>PRODUÇÃO STC</x:v>
      </x:c>
    </x:row>
    <x:row r="455">
      <x:c r="A455" s="32" t="s">
        <x:v>56</x:v>
      </x:c>
      <x:c r="B455" s="32" t="s">
        <x:v>36</x:v>
      </x:c>
      <x:c r="C455" s="32">
        <x:v>5026000012</x:v>
      </x:c>
      <x:c r="D455" s="38" t="s">
        <x:v>958</x:v>
      </x:c>
      <x:c r="E455" s="38" t="s">
        <x:v>959</x:v>
      </x:c>
      <x:c r="F455" s="39" t="s">
        <x:v>74</x:v>
      </x:c>
      <x:c r="G455" s="108">
        <x:v>0</x:v>
      </x:c>
      <x:c r="H455" s="108">
        <x:v>24.430859587041596</x:v>
      </x:c>
      <x:c r="I455" s="109" t="n">
        <x:f t="shared" ref="I455:I518" si="7">ROUND(H455*$E$3,2)</x:f>
        <x:v>24.43</x:v>
      </x:c>
      <x:c r="J455" s="110" t="n">
        <x:v>0</x:v>
      </x:c>
      <x:c r="K455" s="110" t="n">
        <x:f>J455-G455</x:f>
        <x:v>0</x:v>
      </x:c>
      <x:c r="L455" s="115" t="n">
        <x:f>G455*I455</x:f>
        <x:v>0</x:v>
      </x:c>
      <x:c r="M455" s="115" t="n">
        <x:f>J455*I455</x:f>
        <x:v>0</x:v>
      </x:c>
      <x:c r="N455" s="115" t="n">
        <x:f>M455-L455</x:f>
        <x:v>0</x:v>
      </x:c>
      <x:c r="O455" s="115" t="n">
        <x:v>0</x:v>
      </x:c>
      <x:c r="P455" s="119" t="str">
        <x:f>IF(M455=0,"",O455/M455)</x:f>
      </x:c>
      <x:c r="Q455" s="124" t="str">
        <x:v>SEM HISTÓRICO EM 2025</x:v>
      </x:c>
      <x:c r="R455" s="125" t="str">
        <x:v>PRODUÇÃO</x:v>
      </x:c>
      <x:c r="S455" s="125" t="str">
        <x:v>PRODUÇÃO O&amp;M</x:v>
      </x:c>
    </x:row>
    <x:row r="456">
      <x:c r="A456" s="32" t="s">
        <x:v>56</x:v>
      </x:c>
      <x:c r="B456" s="32" t="s">
        <x:v>36</x:v>
      </x:c>
      <x:c r="C456" s="32">
        <x:v>5026000009</x:v>
      </x:c>
      <x:c r="D456" s="38" t="s">
        <x:v>960</x:v>
      </x:c>
      <x:c r="E456" s="38" t="s">
        <x:v>961</x:v>
      </x:c>
      <x:c r="F456" s="39" t="s">
        <x:v>74</x:v>
      </x:c>
      <x:c r="G456" s="108">
        <x:v>0</x:v>
      </x:c>
      <x:c r="H456" s="108">
        <x:v>293.17031504449915</x:v>
      </x:c>
      <x:c r="I456" s="109">
        <x:f t="shared" si="7"/>
        <x:v>293.17</x:v>
      </x:c>
      <x:c r="J456" s="110" t="n">
        <x:v>0</x:v>
      </x:c>
      <x:c r="K456" s="110" t="n">
        <x:f>J456-G456</x:f>
        <x:v>0</x:v>
      </x:c>
      <x:c r="L456" s="115" t="n">
        <x:f>G456*I456</x:f>
        <x:v>0</x:v>
      </x:c>
      <x:c r="M456" s="115" t="n">
        <x:f>J456*I456</x:f>
        <x:v>0</x:v>
      </x:c>
      <x:c r="N456" s="115" t="n">
        <x:f>M456-L456</x:f>
        <x:v>0</x:v>
      </x:c>
      <x:c r="O456" s="115" t="n">
        <x:v>0</x:v>
      </x:c>
      <x:c r="P456" s="119" t="str">
        <x:f>IF(M456=0,"",O456/M456)</x:f>
      </x:c>
      <x:c r="Q456" s="124" t="str">
        <x:v>SEM HISTÓRICO EM 2025</x:v>
      </x:c>
      <x:c r="R456" s="125" t="str">
        <x:v>PRODUÇÃO</x:v>
      </x:c>
      <x:c r="S456" s="125" t="str">
        <x:v>PRODUÇÃO O&amp;M</x:v>
      </x:c>
    </x:row>
    <x:row r="457">
      <x:c r="A457" s="32" t="s">
        <x:v>56</x:v>
      </x:c>
      <x:c r="B457" s="32" t="s">
        <x:v>36</x:v>
      </x:c>
      <x:c r="C457" s="32">
        <x:v>5026000010</x:v>
      </x:c>
      <x:c r="D457" s="38" t="s">
        <x:v>962</x:v>
      </x:c>
      <x:c r="E457" s="38" t="s">
        <x:v>963</x:v>
      </x:c>
      <x:c r="F457" s="39" t="s">
        <x:v>74</x:v>
      </x:c>
      <x:c r="G457" s="108">
        <x:v>0</x:v>
      </x:c>
      <x:c r="H457" s="108">
        <x:v>146.58515752224957</x:v>
      </x:c>
      <x:c r="I457" s="109">
        <x:f t="shared" si="7"/>
        <x:v>146.59</x:v>
      </x:c>
      <x:c r="J457" s="110" t="n">
        <x:v>0</x:v>
      </x:c>
      <x:c r="K457" s="110" t="n">
        <x:f>J457-G457</x:f>
        <x:v>0</x:v>
      </x:c>
      <x:c r="L457" s="115" t="n">
        <x:f>G457*I457</x:f>
        <x:v>0</x:v>
      </x:c>
      <x:c r="M457" s="115" t="n">
        <x:f>J457*I457</x:f>
        <x:v>0</x:v>
      </x:c>
      <x:c r="N457" s="115" t="n">
        <x:f>M457-L457</x:f>
        <x:v>0</x:v>
      </x:c>
      <x:c r="O457" s="115" t="n">
        <x:v>0</x:v>
      </x:c>
      <x:c r="P457" s="119" t="str">
        <x:f>IF(M457=0,"",O457/M457)</x:f>
      </x:c>
      <x:c r="Q457" s="124" t="str">
        <x:v>SEM HISTÓRICO EM 2025</x:v>
      </x:c>
      <x:c r="R457" s="125" t="str">
        <x:v>PRODUÇÃO</x:v>
      </x:c>
      <x:c r="S457" s="125" t="str">
        <x:v>PRODUÇÃO O&amp;M</x:v>
      </x:c>
    </x:row>
    <x:row r="458">
      <x:c r="A458" s="32" t="s">
        <x:v>56</x:v>
      </x:c>
      <x:c r="B458" s="32" t="s">
        <x:v>36</x:v>
      </x:c>
      <x:c r="C458" s="32">
        <x:v>5026000011</x:v>
      </x:c>
      <x:c r="D458" s="38" t="s">
        <x:v>964</x:v>
      </x:c>
      <x:c r="E458" s="38" t="s">
        <x:v>965</x:v>
      </x:c>
      <x:c r="F458" s="39" t="s">
        <x:v>74</x:v>
      </x:c>
      <x:c r="G458" s="108">
        <x:v>0</x:v>
      </x:c>
      <x:c r="H458" s="108">
        <x:v>73.292578761124787</x:v>
      </x:c>
      <x:c r="I458" s="109">
        <x:f t="shared" si="7"/>
        <x:v>73.290000000000006</x:v>
      </x:c>
      <x:c r="J458" s="110" t="n">
        <x:v>0</x:v>
      </x:c>
      <x:c r="K458" s="110" t="n">
        <x:f>J458-G458</x:f>
        <x:v>0</x:v>
      </x:c>
      <x:c r="L458" s="115" t="n">
        <x:f>G458*I458</x:f>
        <x:v>0</x:v>
      </x:c>
      <x:c r="M458" s="115" t="n">
        <x:f>J458*I458</x:f>
        <x:v>0</x:v>
      </x:c>
      <x:c r="N458" s="115" t="n">
        <x:f>M458-L458</x:f>
        <x:v>0</x:v>
      </x:c>
      <x:c r="O458" s="115" t="n">
        <x:v>0</x:v>
      </x:c>
      <x:c r="P458" s="119" t="str">
        <x:f>IF(M458=0,"",O458/M458)</x:f>
      </x:c>
      <x:c r="Q458" s="124" t="str">
        <x:v>SEM HISTÓRICO EM 2025</x:v>
      </x:c>
      <x:c r="R458" s="125" t="str">
        <x:v>PRODUÇÃO</x:v>
      </x:c>
      <x:c r="S458" s="125" t="str">
        <x:v>PRODUÇÃO O&amp;M</x:v>
      </x:c>
    </x:row>
    <x:row r="459">
      <x:c r="A459" s="32" t="s">
        <x:v>56</x:v>
      </x:c>
      <x:c r="B459" s="32" t="s">
        <x:v>36</x:v>
      </x:c>
      <x:c r="C459" s="32">
        <x:v>5026000016</x:v>
      </x:c>
      <x:c r="D459" s="38" t="s">
        <x:v>966</x:v>
      </x:c>
      <x:c r="E459" s="38" t="s">
        <x:v>967</x:v>
      </x:c>
      <x:c r="F459" s="39" t="s">
        <x:v>74</x:v>
      </x:c>
      <x:c r="G459" s="108">
        <x:v>0</x:v>
      </x:c>
      <x:c r="H459" s="108">
        <x:v>244.30859587041596</x:v>
      </x:c>
      <x:c r="I459" s="109">
        <x:f t="shared" si="7"/>
        <x:v>244.31</x:v>
      </x:c>
      <x:c r="J459" s="110" t="n">
        <x:v>0</x:v>
      </x:c>
      <x:c r="K459" s="110" t="n">
        <x:f>J459-G459</x:f>
        <x:v>0</x:v>
      </x:c>
      <x:c r="L459" s="115" t="n">
        <x:f>G459*I459</x:f>
        <x:v>0</x:v>
      </x:c>
      <x:c r="M459" s="115" t="n">
        <x:f>J459*I459</x:f>
        <x:v>0</x:v>
      </x:c>
      <x:c r="N459" s="115" t="n">
        <x:f>M459-L459</x:f>
        <x:v>0</x:v>
      </x:c>
      <x:c r="O459" s="115" t="n">
        <x:v>0</x:v>
      </x:c>
      <x:c r="P459" s="119" t="str">
        <x:f>IF(M459=0,"",O459/M459)</x:f>
      </x:c>
      <x:c r="Q459" s="124" t="str">
        <x:v>SEM HISTÓRICO EM 2025</x:v>
      </x:c>
      <x:c r="R459" s="125" t="str">
        <x:v>PRODUÇÃO</x:v>
      </x:c>
      <x:c r="S459" s="125" t="str">
        <x:v>PRODUÇÃO O&amp;M</x:v>
      </x:c>
    </x:row>
    <x:row r="460">
      <x:c r="A460" s="32" t="s">
        <x:v>56</x:v>
      </x:c>
      <x:c r="B460" s="32" t="s">
        <x:v>36</x:v>
      </x:c>
      <x:c r="C460" s="32">
        <x:v>5026000017</x:v>
      </x:c>
      <x:c r="D460" s="38" t="s">
        <x:v>968</x:v>
      </x:c>
      <x:c r="E460" s="38" t="s">
        <x:v>969</x:v>
      </x:c>
      <x:c r="F460" s="39" t="s">
        <x:v>74</x:v>
      </x:c>
      <x:c r="G460" s="108">
        <x:v>0</x:v>
      </x:c>
      <x:c r="H460" s="108">
        <x:v>171.01601710929117</x:v>
      </x:c>
      <x:c r="I460" s="109">
        <x:f t="shared" si="7"/>
        <x:v>171.02</x:v>
      </x:c>
      <x:c r="J460" s="110" t="n">
        <x:v>3275</x:v>
      </x:c>
      <x:c r="K460" s="110" t="n">
        <x:f>J460-G460</x:f>
        <x:v>3275</x:v>
      </x:c>
      <x:c r="L460" s="115" t="n">
        <x:f>G460*I460</x:f>
        <x:v>0</x:v>
      </x:c>
      <x:c r="M460" s="115" t="n">
        <x:f>J460*I460</x:f>
        <x:v>560090.5</x:v>
      </x:c>
      <x:c r="N460" s="115" t="n">
        <x:f>M460-L460</x:f>
        <x:v>560090.5</x:v>
      </x:c>
      <x:c r="O460" s="115" t="n">
        <x:v>766237.08</x:v>
      </x:c>
      <x:c r="P460" s="119" t="n">
        <x:f>IF(M460=0,"",O460/M460)</x:f>
        <x:v>1.3680594118271958</x:v>
      </x:c>
      <x:c r="Q460" s="124" t="str">
        <x:v>NÃO PREVISTO PELA EQTL</x:v>
      </x:c>
      <x:c r="R460" s="125" t="str">
        <x:v>PRODUÇÃO</x:v>
      </x:c>
      <x:c r="S460" s="125" t="str">
        <x:v>PRODUÇÃO O&amp;M</x:v>
      </x:c>
    </x:row>
    <x:row r="461">
      <x:c r="A461" s="32" t="s">
        <x:v>56</x:v>
      </x:c>
      <x:c r="B461" s="32" t="s">
        <x:v>36</x:v>
      </x:c>
      <x:c r="C461" s="32">
        <x:v>5026000018</x:v>
      </x:c>
      <x:c r="D461" s="38" t="s">
        <x:v>970</x:v>
      </x:c>
      <x:c r="E461" s="38" t="s">
        <x:v>971</x:v>
      </x:c>
      <x:c r="F461" s="39" t="s">
        <x:v>74</x:v>
      </x:c>
      <x:c r="G461" s="108">
        <x:v>0</x:v>
      </x:c>
      <x:c r="H461" s="108">
        <x:v>195.44687669633277</x:v>
      </x:c>
      <x:c r="I461" s="109">
        <x:f t="shared" si="7"/>
        <x:v>195.45</x:v>
      </x:c>
      <x:c r="J461" s="110" t="n">
        <x:v>0</x:v>
      </x:c>
      <x:c r="K461" s="110" t="n">
        <x:f>J461-G461</x:f>
        <x:v>0</x:v>
      </x:c>
      <x:c r="L461" s="115" t="n">
        <x:f>G461*I461</x:f>
        <x:v>0</x:v>
      </x:c>
      <x:c r="M461" s="115" t="n">
        <x:f>J461*I461</x:f>
        <x:v>0</x:v>
      </x:c>
      <x:c r="N461" s="115" t="n">
        <x:f>M461-L461</x:f>
        <x:v>0</x:v>
      </x:c>
      <x:c r="O461" s="115" t="n">
        <x:v>0</x:v>
      </x:c>
      <x:c r="P461" s="119" t="str">
        <x:f>IF(M461=0,"",O461/M461)</x:f>
      </x:c>
      <x:c r="Q461" s="124" t="str">
        <x:v>SEM HISTÓRICO EM 2025</x:v>
      </x:c>
      <x:c r="R461" s="125" t="str">
        <x:v>PRODUÇÃO</x:v>
      </x:c>
      <x:c r="S461" s="125" t="str">
        <x:v>PRODUÇÃO O&amp;M</x:v>
      </x:c>
    </x:row>
    <x:row r="462">
      <x:c r="A462" s="32" t="s">
        <x:v>56</x:v>
      </x:c>
      <x:c r="B462" s="32" t="s">
        <x:v>36</x:v>
      </x:c>
      <x:c r="C462" s="32">
        <x:v>5026000019</x:v>
      </x:c>
      <x:c r="D462" s="38" t="s">
        <x:v>972</x:v>
      </x:c>
      <x:c r="E462" s="38" t="s">
        <x:v>973</x:v>
      </x:c>
      <x:c r="F462" s="39" t="s">
        <x:v>74</x:v>
      </x:c>
      <x:c r="G462" s="108">
        <x:v>0</x:v>
      </x:c>
      <x:c r="H462" s="108">
        <x:v>210.10539244855772</x:v>
      </x:c>
      <x:c r="I462" s="109">
        <x:f t="shared" si="7"/>
        <x:v>210.11</x:v>
      </x:c>
      <x:c r="J462" s="110" t="n">
        <x:v>0</x:v>
      </x:c>
      <x:c r="K462" s="110" t="n">
        <x:f>J462-G462</x:f>
        <x:v>0</x:v>
      </x:c>
      <x:c r="L462" s="115" t="n">
        <x:f>G462*I462</x:f>
        <x:v>0</x:v>
      </x:c>
      <x:c r="M462" s="115" t="n">
        <x:f>J462*I462</x:f>
        <x:v>0</x:v>
      </x:c>
      <x:c r="N462" s="115" t="n">
        <x:f>M462-L462</x:f>
        <x:v>0</x:v>
      </x:c>
      <x:c r="O462" s="115" t="n">
        <x:v>0</x:v>
      </x:c>
      <x:c r="P462" s="119" t="str">
        <x:f>IF(M462=0,"",O462/M462)</x:f>
      </x:c>
      <x:c r="Q462" s="124" t="str">
        <x:v>SEM HISTÓRICO EM 2025</x:v>
      </x:c>
      <x:c r="R462" s="125" t="str">
        <x:v>PRODUÇÃO</x:v>
      </x:c>
      <x:c r="S462" s="125" t="str">
        <x:v>PRODUÇÃO O&amp;M</x:v>
      </x:c>
    </x:row>
    <x:row r="463">
      <x:c r="A463" s="32" t="s">
        <x:v>56</x:v>
      </x:c>
      <x:c r="B463" s="32" t="s">
        <x:v>36</x:v>
      </x:c>
      <x:c r="C463" s="32">
        <x:v>5026000021</x:v>
      </x:c>
      <x:c r="D463" s="38" t="s">
        <x:v>974</x:v>
      </x:c>
      <x:c r="E463" s="38" t="s">
        <x:v>975</x:v>
      </x:c>
      <x:c r="F463" s="39" t="s">
        <x:v>74</x:v>
      </x:c>
      <x:c r="G463" s="108">
        <x:v>0</x:v>
      </x:c>
      <x:c r="H463" s="108">
        <x:v>122.15429793520798</x:v>
      </x:c>
      <x:c r="I463" s="109">
        <x:f t="shared" si="7"/>
        <x:v>122.15</x:v>
      </x:c>
      <x:c r="J463" s="110" t="n">
        <x:v>0</x:v>
      </x:c>
      <x:c r="K463" s="110" t="n">
        <x:f>J463-G463</x:f>
        <x:v>0</x:v>
      </x:c>
      <x:c r="L463" s="115" t="n">
        <x:f>G463*I463</x:f>
        <x:v>0</x:v>
      </x:c>
      <x:c r="M463" s="115" t="n">
        <x:f>J463*I463</x:f>
        <x:v>0</x:v>
      </x:c>
      <x:c r="N463" s="115" t="n">
        <x:f>M463-L463</x:f>
        <x:v>0</x:v>
      </x:c>
      <x:c r="O463" s="115" t="n">
        <x:v>0</x:v>
      </x:c>
      <x:c r="P463" s="119" t="str">
        <x:f>IF(M463=0,"",O463/M463)</x:f>
      </x:c>
      <x:c r="Q463" s="124" t="str">
        <x:v>SEM HISTÓRICO EM 2025</x:v>
      </x:c>
      <x:c r="R463" s="125" t="str">
        <x:v>PRODUÇÃO</x:v>
      </x:c>
      <x:c r="S463" s="125" t="str">
        <x:v>PRODUÇÃO O&amp;M</x:v>
      </x:c>
    </x:row>
    <x:row r="464">
      <x:c r="A464" s="32" t="s">
        <x:v>56</x:v>
      </x:c>
      <x:c r="B464" s="32" t="s">
        <x:v>36</x:v>
      </x:c>
      <x:c r="C464" s="32">
        <x:v>5026000022</x:v>
      </x:c>
      <x:c r="D464" s="38" t="s">
        <x:v>976</x:v>
      </x:c>
      <x:c r="E464" s="38" t="s">
        <x:v>977</x:v>
      </x:c>
      <x:c r="F464" s="39" t="s">
        <x:v>74</x:v>
      </x:c>
      <x:c r="G464" s="108">
        <x:v>0</x:v>
      </x:c>
      <x:c r="H464" s="108">
        <x:v>161.24367327447453</x:v>
      </x:c>
      <x:c r="I464" s="109">
        <x:f t="shared" si="7"/>
        <x:v>161.24</x:v>
      </x:c>
      <x:c r="J464" s="110" t="n">
        <x:v>0</x:v>
      </x:c>
      <x:c r="K464" s="110" t="n">
        <x:f>J464-G464</x:f>
        <x:v>0</x:v>
      </x:c>
      <x:c r="L464" s="115" t="n">
        <x:f>G464*I464</x:f>
        <x:v>0</x:v>
      </x:c>
      <x:c r="M464" s="115" t="n">
        <x:f>J464*I464</x:f>
        <x:v>0</x:v>
      </x:c>
      <x:c r="N464" s="115" t="n">
        <x:f>M464-L464</x:f>
        <x:v>0</x:v>
      </x:c>
      <x:c r="O464" s="115" t="n">
        <x:v>0</x:v>
      </x:c>
      <x:c r="P464" s="119" t="str">
        <x:f>IF(M464=0,"",O464/M464)</x:f>
      </x:c>
      <x:c r="Q464" s="124" t="str">
        <x:v>SEM HISTÓRICO EM 2025</x:v>
      </x:c>
      <x:c r="R464" s="125" t="str">
        <x:v>PRODUÇÃO</x:v>
      </x:c>
      <x:c r="S464" s="125" t="str">
        <x:v>PRODUÇÃO O&amp;M</x:v>
      </x:c>
    </x:row>
    <x:row r="465">
      <x:c r="A465" s="32" t="s">
        <x:v>56</x:v>
      </x:c>
      <x:c r="B465" s="32" t="s">
        <x:v>36</x:v>
      </x:c>
      <x:c r="C465" s="32">
        <x:v>5026000039</x:v>
      </x:c>
      <x:c r="D465" s="38" t="s">
        <x:v>978</x:v>
      </x:c>
      <x:c r="E465" s="38" t="s">
        <x:v>979</x:v>
      </x:c>
      <x:c r="F465" s="39" t="s">
        <x:v>74</x:v>
      </x:c>
      <x:c r="G465" s="108">
        <x:v>0</x:v>
      </x:c>
      <x:c r="H465" s="108">
        <x:v>630.31617734567317</x:v>
      </x:c>
      <x:c r="I465" s="109">
        <x:f t="shared" si="7"/>
        <x:v>630.32000000000005</x:v>
      </x:c>
      <x:c r="J465" s="110" t="n">
        <x:v>0</x:v>
      </x:c>
      <x:c r="K465" s="110" t="n">
        <x:f>J465-G465</x:f>
        <x:v>0</x:v>
      </x:c>
      <x:c r="L465" s="115" t="n">
        <x:f>G465*I465</x:f>
        <x:v>0</x:v>
      </x:c>
      <x:c r="M465" s="115" t="n">
        <x:f>J465*I465</x:f>
        <x:v>0</x:v>
      </x:c>
      <x:c r="N465" s="115" t="n">
        <x:f>M465-L465</x:f>
        <x:v>0</x:v>
      </x:c>
      <x:c r="O465" s="115" t="n">
        <x:v>0</x:v>
      </x:c>
      <x:c r="P465" s="119" t="str">
        <x:f>IF(M465=0,"",O465/M465)</x:f>
      </x:c>
      <x:c r="Q465" s="124" t="str">
        <x:v>SEM HISTÓRICO EM 2025</x:v>
      </x:c>
      <x:c r="R465" s="125" t="str">
        <x:v>PRODUÇÃO</x:v>
      </x:c>
      <x:c r="S465" s="125" t="str">
        <x:v>PRODUÇÃO O&amp;M</x:v>
      </x:c>
    </x:row>
    <x:row r="466">
      <x:c r="A466" s="32" t="s">
        <x:v>56</x:v>
      </x:c>
      <x:c r="B466" s="32" t="s">
        <x:v>36</x:v>
      </x:c>
      <x:c r="C466" s="32">
        <x:v>5026000037</x:v>
      </x:c>
      <x:c r="D466" s="38" t="s">
        <x:v>980</x:v>
      </x:c>
      <x:c r="E466" s="38" t="s">
        <x:v>981</x:v>
      </x:c>
      <x:c r="F466" s="39" t="s">
        <x:v>74</x:v>
      </x:c>
      <x:c r="G466" s="108">
        <x:v>0</x:v>
      </x:c>
      <x:c r="H466" s="108">
        <x:v>244.30859587041596</x:v>
      </x:c>
      <x:c r="I466" s="109">
        <x:f t="shared" si="7"/>
        <x:v>244.31</x:v>
      </x:c>
      <x:c r="J466" s="110" t="n">
        <x:v>2784</x:v>
      </x:c>
      <x:c r="K466" s="110" t="n">
        <x:f>J466-G466</x:f>
        <x:v>2784</x:v>
      </x:c>
      <x:c r="L466" s="115" t="n">
        <x:f>G466*I466</x:f>
        <x:v>0</x:v>
      </x:c>
      <x:c r="M466" s="115" t="n">
        <x:f>J466*I466</x:f>
        <x:v>680159.04</x:v>
      </x:c>
      <x:c r="N466" s="115" t="n">
        <x:f>M466-L466</x:f>
        <x:v>680159.04</x:v>
      </x:c>
      <x:c r="O466" s="115" t="n">
        <x:v>1251716.85</x:v>
      </x:c>
      <x:c r="P466" s="119" t="n">
        <x:f>IF(M466=0,"",O466/M466)</x:f>
        <x:v>1.8403296529000042</x:v>
      </x:c>
      <x:c r="Q466" s="124" t="str">
        <x:v>NÃO PREVISTO PELA EQTL</x:v>
      </x:c>
      <x:c r="R466" s="125" t="str">
        <x:v>PRODUÇÃO</x:v>
      </x:c>
      <x:c r="S466" s="125" t="str">
        <x:v>PRODUÇÃO O&amp;M</x:v>
      </x:c>
    </x:row>
    <x:row r="467">
      <x:c r="A467" s="32" t="s">
        <x:v>56</x:v>
      </x:c>
      <x:c r="B467" s="32" t="s">
        <x:v>36</x:v>
      </x:c>
      <x:c r="C467" s="32">
        <x:v>5026000040</x:v>
      </x:c>
      <x:c r="D467" s="38" t="s">
        <x:v>982</x:v>
      </x:c>
      <x:c r="E467" s="38" t="s">
        <x:v>983</x:v>
      </x:c>
      <x:c r="F467" s="39" t="s">
        <x:v>372</x:v>
      </x:c>
      <x:c r="G467" s="108">
        <x:v>0</x:v>
      </x:c>
      <x:c r="H467" s="108">
        <x:v>73.292578761124787</x:v>
      </x:c>
      <x:c r="I467" s="109">
        <x:f t="shared" si="7"/>
        <x:v>73.290000000000006</x:v>
      </x:c>
      <x:c r="J467" s="110" t="n">
        <x:v>0</x:v>
      </x:c>
      <x:c r="K467" s="110" t="n">
        <x:f>J467-G467</x:f>
        <x:v>0</x:v>
      </x:c>
      <x:c r="L467" s="115" t="n">
        <x:f>G467*I467</x:f>
        <x:v>0</x:v>
      </x:c>
      <x:c r="M467" s="115" t="n">
        <x:f>J467*I467</x:f>
        <x:v>0</x:v>
      </x:c>
      <x:c r="N467" s="115" t="n">
        <x:f>M467-L467</x:f>
        <x:v>0</x:v>
      </x:c>
      <x:c r="O467" s="115" t="n">
        <x:v>0</x:v>
      </x:c>
      <x:c r="P467" s="119" t="str">
        <x:f>IF(M467=0,"",O467/M467)</x:f>
      </x:c>
      <x:c r="Q467" s="124" t="str">
        <x:v>SEM HISTÓRICO EM 2025</x:v>
      </x:c>
      <x:c r="R467" s="125" t="str">
        <x:v>PRODUÇÃO</x:v>
      </x:c>
      <x:c r="S467" s="125" t="str">
        <x:v>PRODUÇÃO O&amp;M</x:v>
      </x:c>
    </x:row>
    <x:row r="468">
      <x:c r="A468" s="32" t="s">
        <x:v>56</x:v>
      </x:c>
      <x:c r="B468" s="32" t="s">
        <x:v>36</x:v>
      </x:c>
      <x:c r="C468" s="32">
        <x:v>5035000066</x:v>
      </x:c>
      <x:c r="D468" s="38" t="s">
        <x:v>984</x:v>
      </x:c>
      <x:c r="E468" s="38" t="s">
        <x:v>985</x:v>
      </x:c>
      <x:c r="F468" s="39" t="s">
        <x:v>74</x:v>
      </x:c>
      <x:c r="G468" s="108">
        <x:v>1470.4658212347756</x:v>
      </x:c>
      <x:c r="H468" s="108">
        <x:v>83.064922595941425</x:v>
      </x:c>
      <x:c r="I468" s="109">
        <x:f t="shared" si="7"/>
        <x:v>83.06</x:v>
      </x:c>
      <x:c r="J468" s="110" t="n">
        <x:v>0</x:v>
      </x:c>
      <x:c r="K468" s="110" t="n">
        <x:f>J468-G468</x:f>
        <x:v>-1470.4658212347756</x:v>
      </x:c>
      <x:c r="L468" s="115" t="n">
        <x:f>G468*I468</x:f>
        <x:v>122136.89111176046</x:v>
      </x:c>
      <x:c r="M468" s="115" t="n">
        <x:f>J468*I468</x:f>
        <x:v>0</x:v>
      </x:c>
      <x:c r="N468" s="115" t="n">
        <x:f>M468-L468</x:f>
        <x:v>-122136.89111176046</x:v>
      </x:c>
      <x:c r="O468" s="115" t="n">
        <x:v>0</x:v>
      </x:c>
      <x:c r="P468" s="119" t="str">
        <x:f>IF(M468=0,"",O468/M468)</x:f>
      </x:c>
      <x:c r="Q468" s="124" t="str">
        <x:v>SEM HISTÓRICO EM 2025</x:v>
      </x:c>
      <x:c r="R468" s="125" t="str">
        <x:v>PRODUÇÃO</x:v>
      </x:c>
      <x:c r="S468" s="125" t="str">
        <x:v>PRODUÇÃO O&amp;M</x:v>
      </x:c>
    </x:row>
    <x:row r="469">
      <x:c r="A469" s="32" t="s">
        <x:v>56</x:v>
      </x:c>
      <x:c r="B469" s="32" t="s">
        <x:v>36</x:v>
      </x:c>
      <x:c r="C469" s="32">
        <x:v>5026000034</x:v>
      </x:c>
      <x:c r="D469" s="38" t="s">
        <x:v>986</x:v>
      </x:c>
      <x:c r="E469" s="38" t="s">
        <x:v>987</x:v>
      </x:c>
      <x:c r="F469" s="39" t="s">
        <x:v>74</x:v>
      </x:c>
      <x:c r="G469" s="108">
        <x:v>0</x:v>
      </x:c>
      <x:c r="H469" s="108">
        <x:v>87.951094513349744</x:v>
      </x:c>
      <x:c r="I469" s="109">
        <x:f t="shared" si="7"/>
        <x:v>87.95</x:v>
      </x:c>
      <x:c r="J469" s="110" t="n">
        <x:v>0</x:v>
      </x:c>
      <x:c r="K469" s="110" t="n">
        <x:f>J469-G469</x:f>
        <x:v>0</x:v>
      </x:c>
      <x:c r="L469" s="115" t="n">
        <x:f>G469*I469</x:f>
        <x:v>0</x:v>
      </x:c>
      <x:c r="M469" s="115" t="n">
        <x:f>J469*I469</x:f>
        <x:v>0</x:v>
      </x:c>
      <x:c r="N469" s="115" t="n">
        <x:f>M469-L469</x:f>
        <x:v>0</x:v>
      </x:c>
      <x:c r="O469" s="115" t="n">
        <x:v>0</x:v>
      </x:c>
      <x:c r="P469" s="119" t="str">
        <x:f>IF(M469=0,"",O469/M469)</x:f>
      </x:c>
      <x:c r="Q469" s="124" t="str">
        <x:v>SEM HISTÓRICO EM 2025</x:v>
      </x:c>
      <x:c r="R469" s="125" t="str">
        <x:v>PRODUÇÃO</x:v>
      </x:c>
      <x:c r="S469" s="125" t="str">
        <x:v>PRODUÇÃO O&amp;M</x:v>
      </x:c>
    </x:row>
    <x:row r="470">
      <x:c r="A470" s="32" t="s">
        <x:v>56</x:v>
      </x:c>
      <x:c r="B470" s="32" t="s">
        <x:v>36</x:v>
      </x:c>
      <x:c r="C470" s="32">
        <x:v>5026000028</x:v>
      </x:c>
      <x:c r="D470" s="38" t="s">
        <x:v>988</x:v>
      </x:c>
      <x:c r="E470" s="38" t="s">
        <x:v>989</x:v>
      </x:c>
      <x:c r="F470" s="39" t="s">
        <x:v>74</x:v>
      </x:c>
      <x:c r="G470" s="108">
        <x:v>0</x:v>
      </x:c>
      <x:c r="H470" s="108">
        <x:v>83.064922595941425</x:v>
      </x:c>
      <x:c r="I470" s="109">
        <x:f t="shared" si="7"/>
        <x:v>83.06</x:v>
      </x:c>
      <x:c r="J470" s="110" t="n">
        <x:v>0</x:v>
      </x:c>
      <x:c r="K470" s="110" t="n">
        <x:f>J470-G470</x:f>
        <x:v>0</x:v>
      </x:c>
      <x:c r="L470" s="115" t="n">
        <x:f>G470*I470</x:f>
        <x:v>0</x:v>
      </x:c>
      <x:c r="M470" s="115" t="n">
        <x:f>J470*I470</x:f>
        <x:v>0</x:v>
      </x:c>
      <x:c r="N470" s="115" t="n">
        <x:f>M470-L470</x:f>
        <x:v>0</x:v>
      </x:c>
      <x:c r="O470" s="115" t="n">
        <x:v>0</x:v>
      </x:c>
      <x:c r="P470" s="119" t="str">
        <x:f>IF(M470=0,"",O470/M470)</x:f>
      </x:c>
      <x:c r="Q470" s="124" t="str">
        <x:v>SEM HISTÓRICO EM 2025</x:v>
      </x:c>
      <x:c r="R470" s="125" t="str">
        <x:v>PRODUÇÃO</x:v>
      </x:c>
      <x:c r="S470" s="125" t="str">
        <x:v>PRODUÇÃO O&amp;M</x:v>
      </x:c>
    </x:row>
    <x:row r="471">
      <x:c r="A471" s="32" t="s">
        <x:v>56</x:v>
      </x:c>
      <x:c r="B471" s="32" t="s">
        <x:v>36</x:v>
      </x:c>
      <x:c r="C471" s="32">
        <x:v>5026000041</x:v>
      </x:c>
      <x:c r="D471" s="38" t="s">
        <x:v>990</x:v>
      </x:c>
      <x:c r="E471" s="38" t="s">
        <x:v>991</x:v>
      </x:c>
      <x:c r="F471" s="39" t="s">
        <x:v>372</x:v>
      </x:c>
      <x:c r="G471" s="108">
        <x:v>0</x:v>
      </x:c>
      <x:c r="H471" s="108">
        <x:v>39.089375339266553</x:v>
      </x:c>
      <x:c r="I471" s="109">
        <x:f t="shared" si="7"/>
        <x:v>39.090000000000003</x:v>
      </x:c>
      <x:c r="J471" s="110" t="n">
        <x:v>0</x:v>
      </x:c>
      <x:c r="K471" s="110" t="n">
        <x:f>J471-G471</x:f>
        <x:v>0</x:v>
      </x:c>
      <x:c r="L471" s="115" t="n">
        <x:f>G471*I471</x:f>
        <x:v>0</x:v>
      </x:c>
      <x:c r="M471" s="115" t="n">
        <x:f>J471*I471</x:f>
        <x:v>0</x:v>
      </x:c>
      <x:c r="N471" s="115" t="n">
        <x:f>M471-L471</x:f>
        <x:v>0</x:v>
      </x:c>
      <x:c r="O471" s="115" t="n">
        <x:v>0</x:v>
      </x:c>
      <x:c r="P471" s="119" t="str">
        <x:f>IF(M471=0,"",O471/M471)</x:f>
      </x:c>
      <x:c r="Q471" s="124" t="str">
        <x:v>SEM HISTÓRICO EM 2025</x:v>
      </x:c>
      <x:c r="R471" s="125" t="str">
        <x:v>PRODUÇÃO</x:v>
      </x:c>
      <x:c r="S471" s="125" t="str">
        <x:v>PRODUÇÃO O&amp;M</x:v>
      </x:c>
    </x:row>
    <x:row r="472">
      <x:c r="A472" s="32" t="s">
        <x:v>56</x:v>
      </x:c>
      <x:c r="B472" s="32" t="s">
        <x:v>36</x:v>
      </x:c>
      <x:c r="C472" s="32">
        <x:v>5026000035</x:v>
      </x:c>
      <x:c r="D472" s="38" t="s">
        <x:v>992</x:v>
      </x:c>
      <x:c r="E472" s="38" t="s">
        <x:v>993</x:v>
      </x:c>
      <x:c r="F472" s="39" t="s">
        <x:v>74</x:v>
      </x:c>
      <x:c r="G472" s="108">
        <x:v>0</x:v>
      </x:c>
      <x:c r="H472" s="108">
        <x:v>92.837266430758064</x:v>
      </x:c>
      <x:c r="I472" s="109">
        <x:f t="shared" si="7"/>
        <x:v>92.84</x:v>
      </x:c>
      <x:c r="J472" s="110" t="n">
        <x:v>0</x:v>
      </x:c>
      <x:c r="K472" s="110" t="n">
        <x:f>J472-G472</x:f>
        <x:v>0</x:v>
      </x:c>
      <x:c r="L472" s="115" t="n">
        <x:f>G472*I472</x:f>
        <x:v>0</x:v>
      </x:c>
      <x:c r="M472" s="115" t="n">
        <x:f>J472*I472</x:f>
        <x:v>0</x:v>
      </x:c>
      <x:c r="N472" s="115" t="n">
        <x:f>M472-L472</x:f>
        <x:v>0</x:v>
      </x:c>
      <x:c r="O472" s="115" t="n">
        <x:v>0</x:v>
      </x:c>
      <x:c r="P472" s="119" t="str">
        <x:f>IF(M472=0,"",O472/M472)</x:f>
      </x:c>
      <x:c r="Q472" s="124" t="str">
        <x:v>SEM HISTÓRICO EM 2025</x:v>
      </x:c>
      <x:c r="R472" s="125" t="str">
        <x:v>PRODUÇÃO</x:v>
      </x:c>
      <x:c r="S472" s="125" t="str">
        <x:v>PRODUÇÃO O&amp;M</x:v>
      </x:c>
    </x:row>
    <x:row r="473">
      <x:c r="A473" s="32" t="s">
        <x:v>56</x:v>
      </x:c>
      <x:c r="B473" s="32" t="s">
        <x:v>36</x:v>
      </x:c>
      <x:c r="C473" s="32">
        <x:v>5026000015</x:v>
      </x:c>
      <x:c r="D473" s="38" t="s">
        <x:v>994</x:v>
      </x:c>
      <x:c r="E473" s="38" t="s">
        <x:v>995</x:v>
      </x:c>
      <x:c r="F473" s="39" t="s">
        <x:v>74</x:v>
      </x:c>
      <x:c r="G473" s="108">
        <x:v>0</x:v>
      </x:c>
      <x:c r="H473" s="108">
        <x:v>293.17031504449915</x:v>
      </x:c>
      <x:c r="I473" s="109">
        <x:f t="shared" si="7"/>
        <x:v>293.17</x:v>
      </x:c>
      <x:c r="J473" s="110" t="n">
        <x:v>10</x:v>
      </x:c>
      <x:c r="K473" s="110" t="n">
        <x:f>J473-G473</x:f>
        <x:v>10</x:v>
      </x:c>
      <x:c r="L473" s="115" t="n">
        <x:f>G473*I473</x:f>
        <x:v>0</x:v>
      </x:c>
      <x:c r="M473" s="115" t="n">
        <x:f>J473*I473</x:f>
        <x:v>2931.7000000000003</x:v>
      </x:c>
      <x:c r="N473" s="115" t="n">
        <x:f>M473-L473</x:f>
        <x:v>2931.7000000000003</x:v>
      </x:c>
      <x:c r="O473" s="115" t="n">
        <x:v>15363.84</x:v>
      </x:c>
      <x:c r="P473" s="119" t="n">
        <x:f>IF(M473=0,"",O473/M473)</x:f>
        <x:v>5.240590783504451</x:v>
      </x:c>
      <x:c r="Q473" s="124" t="str">
        <x:v>NÃO PREVISTO PELA EQTL</x:v>
      </x:c>
      <x:c r="R473" s="125" t="str">
        <x:v>PRODUÇÃO</x:v>
      </x:c>
      <x:c r="S473" s="125" t="str">
        <x:v>PRODUÇÃO O&amp;M</x:v>
      </x:c>
    </x:row>
    <x:row r="474">
      <x:c r="A474" s="32" t="s">
        <x:v>56</x:v>
      </x:c>
      <x:c r="B474" s="32" t="s">
        <x:v>36</x:v>
      </x:c>
      <x:c r="C474" s="32">
        <x:v>5026000014</x:v>
      </x:c>
      <x:c r="D474" s="38" t="s">
        <x:v>996</x:v>
      </x:c>
      <x:c r="E474" s="38" t="s">
        <x:v>997</x:v>
      </x:c>
      <x:c r="F474" s="39" t="s">
        <x:v>372</x:v>
      </x:c>
      <x:c r="G474" s="108">
        <x:v>0</x:v>
      </x:c>
      <x:c r="H474" s="108">
        <x:v>87.951094513349744</x:v>
      </x:c>
      <x:c r="I474" s="109">
        <x:f t="shared" si="7"/>
        <x:v>87.95</x:v>
      </x:c>
      <x:c r="J474" s="110" t="n">
        <x:v>0</x:v>
      </x:c>
      <x:c r="K474" s="110" t="n">
        <x:f>J474-G474</x:f>
        <x:v>0</x:v>
      </x:c>
      <x:c r="L474" s="115" t="n">
        <x:f>G474*I474</x:f>
        <x:v>0</x:v>
      </x:c>
      <x:c r="M474" s="115" t="n">
        <x:f>J474*I474</x:f>
        <x:v>0</x:v>
      </x:c>
      <x:c r="N474" s="115" t="n">
        <x:f>M474-L474</x:f>
        <x:v>0</x:v>
      </x:c>
      <x:c r="O474" s="115" t="n">
        <x:v>0</x:v>
      </x:c>
      <x:c r="P474" s="119" t="str">
        <x:f>IF(M474=0,"",O474/M474)</x:f>
      </x:c>
      <x:c r="Q474" s="124" t="str">
        <x:v>SEM HISTÓRICO EM 2025</x:v>
      </x:c>
      <x:c r="R474" s="125" t="str">
        <x:v>PRODUÇÃO</x:v>
      </x:c>
      <x:c r="S474" s="125" t="str">
        <x:v>PRODUÇÃO O&amp;M</x:v>
      </x:c>
    </x:row>
    <x:row r="475">
      <x:c r="A475" s="32" t="s">
        <x:v>56</x:v>
      </x:c>
      <x:c r="B475" s="32" t="s">
        <x:v>36</x:v>
      </x:c>
      <x:c r="C475" s="32">
        <x:v>5026000026</x:v>
      </x:c>
      <x:c r="D475" s="38" t="s">
        <x:v>998</x:v>
      </x:c>
      <x:c r="E475" s="38" t="s">
        <x:v>999</x:v>
      </x:c>
      <x:c r="F475" s="39" t="s">
        <x:v>74</x:v>
      </x:c>
      <x:c r="G475" s="108">
        <x:v>0</x:v>
      </x:c>
      <x:c r="H475" s="108">
        <x:v>488.61719174083191</x:v>
      </x:c>
      <x:c r="I475" s="109">
        <x:f t="shared" si="7"/>
        <x:v>488.62</x:v>
      </x:c>
      <x:c r="J475" s="110" t="n">
        <x:v>0</x:v>
      </x:c>
      <x:c r="K475" s="110" t="n">
        <x:f>J475-G475</x:f>
        <x:v>0</x:v>
      </x:c>
      <x:c r="L475" s="115" t="n">
        <x:f>G475*I475</x:f>
        <x:v>0</x:v>
      </x:c>
      <x:c r="M475" s="115" t="n">
        <x:f>J475*I475</x:f>
        <x:v>0</x:v>
      </x:c>
      <x:c r="N475" s="115" t="n">
        <x:f>M475-L475</x:f>
        <x:v>0</x:v>
      </x:c>
      <x:c r="O475" s="115" t="n">
        <x:v>0</x:v>
      </x:c>
      <x:c r="P475" s="119" t="str">
        <x:f>IF(M475=0,"",O475/M475)</x:f>
      </x:c>
      <x:c r="Q475" s="124" t="str">
        <x:v>SEM HISTÓRICO EM 2025</x:v>
      </x:c>
      <x:c r="R475" s="125" t="str">
        <x:v>PRODUÇÃO</x:v>
      </x:c>
      <x:c r="S475" s="125" t="str">
        <x:v>PRODUÇÃO O&amp;M</x:v>
      </x:c>
    </x:row>
    <x:row r="476">
      <x:c r="A476" s="32" t="s">
        <x:v>56</x:v>
      </x:c>
      <x:c r="B476" s="32" t="s">
        <x:v>36</x:v>
      </x:c>
      <x:c r="C476" s="32">
        <x:v>5026000046</x:v>
      </x:c>
      <x:c r="D476" s="38" t="s">
        <x:v>1000</x:v>
      </x:c>
      <x:c r="E476" s="38" t="s">
        <x:v>1001</x:v>
      </x:c>
      <x:c r="F476" s="39" t="s">
        <x:v>74</x:v>
      </x:c>
      <x:c r="G476" s="108">
        <x:v>0</x:v>
      </x:c>
      <x:c r="H476" s="108">
        <x:v>488.61719174083191</x:v>
      </x:c>
      <x:c r="I476" s="109">
        <x:f t="shared" si="7"/>
        <x:v>488.62</x:v>
      </x:c>
      <x:c r="J476" s="110" t="n">
        <x:v>0</x:v>
      </x:c>
      <x:c r="K476" s="110" t="n">
        <x:f>J476-G476</x:f>
        <x:v>0</x:v>
      </x:c>
      <x:c r="L476" s="115" t="n">
        <x:f>G476*I476</x:f>
        <x:v>0</x:v>
      </x:c>
      <x:c r="M476" s="115" t="n">
        <x:f>J476*I476</x:f>
        <x:v>0</x:v>
      </x:c>
      <x:c r="N476" s="115" t="n">
        <x:f>M476-L476</x:f>
        <x:v>0</x:v>
      </x:c>
      <x:c r="O476" s="115" t="n">
        <x:v>0</x:v>
      </x:c>
      <x:c r="P476" s="119" t="str">
        <x:f>IF(M476=0,"",O476/M476)</x:f>
      </x:c>
      <x:c r="Q476" s="124" t="str">
        <x:v>SEM HISTÓRICO EM 2025</x:v>
      </x:c>
      <x:c r="R476" s="125" t="str">
        <x:v>PRODUÇÃO</x:v>
      </x:c>
      <x:c r="S476" s="125" t="str">
        <x:v>PRODUÇÃO O&amp;M</x:v>
      </x:c>
    </x:row>
    <x:row r="477">
      <x:c r="A477" s="32" t="s">
        <x:v>56</x:v>
      </x:c>
      <x:c r="B477" s="32" t="s">
        <x:v>36</x:v>
      </x:c>
      <x:c r="C477" s="32">
        <x:v>5025300055</x:v>
      </x:c>
      <x:c r="D477" s="38" t="s">
        <x:v>1002</x:v>
      </x:c>
      <x:c r="E477" s="38" t="s">
        <x:v>1003</x:v>
      </x:c>
      <x:c r="F477" s="39" t="s">
        <x:v>361</x:v>
      </x:c>
      <x:c r="G477" s="108">
        <x:v>0</x:v>
      </x:c>
      <x:c r="H477" s="108">
        <x:v>322.33385423740742</x:v>
      </x:c>
      <x:c r="I477" s="109">
        <x:f t="shared" si="7"/>
        <x:v>322.33</x:v>
      </x:c>
      <x:c r="J477" s="110" t="n">
        <x:v>0</x:v>
      </x:c>
      <x:c r="K477" s="110" t="n">
        <x:f>J477-G477</x:f>
        <x:v>0</x:v>
      </x:c>
      <x:c r="L477" s="115" t="n">
        <x:f>G477*I477</x:f>
        <x:v>0</x:v>
      </x:c>
      <x:c r="M477" s="115" t="n">
        <x:f>J477*I477</x:f>
        <x:v>0</x:v>
      </x:c>
      <x:c r="N477" s="115" t="n">
        <x:f>M477-L477</x:f>
        <x:v>0</x:v>
      </x:c>
      <x:c r="O477" s="115" t="n">
        <x:v>0</x:v>
      </x:c>
      <x:c r="P477" s="119" t="str">
        <x:f>IF(M477=0,"",O477/M477)</x:f>
      </x:c>
      <x:c r="Q477" s="124" t="str">
        <x:v>FORA DO K | DISPONIBILIDADE O&amp;M</x:v>
      </x:c>
      <x:c r="R477" s="126" t="str">
        <x:v>DISPONIBILIDADE</x:v>
      </x:c>
      <x:c r="S477" s="126" t="str">
        <x:v>DISPONIBILIDADE O&amp;M</x:v>
      </x:c>
    </x:row>
    <x:row r="478">
      <x:c r="A478" s="32" t="s">
        <x:v>56</x:v>
      </x:c>
      <x:c r="B478" s="32" t="s">
        <x:v>36</x:v>
      </x:c>
      <x:c r="C478" s="32">
        <x:v>5026000033</x:v>
      </x:c>
      <x:c r="D478" s="38" t="s">
        <x:v>1004</x:v>
      </x:c>
      <x:c r="E478" s="38" t="s">
        <x:v>1005</x:v>
      </x:c>
      <x:c r="F478" s="39" t="s">
        <x:v>372</x:v>
      </x:c>
      <x:c r="G478" s="108">
        <x:v>0</x:v>
      </x:c>
      <x:c r="H478" s="108">
        <x:v>4.8861719174083191</x:v>
      </x:c>
      <x:c r="I478" s="109">
        <x:f t="shared" si="7"/>
        <x:v>4.8899999999999997</x:v>
      </x:c>
      <x:c r="J478" s="110" t="n">
        <x:v>0</x:v>
      </x:c>
      <x:c r="K478" s="110" t="n">
        <x:f>J478-G478</x:f>
        <x:v>0</x:v>
      </x:c>
      <x:c r="L478" s="115" t="n">
        <x:f>G478*I478</x:f>
        <x:v>0</x:v>
      </x:c>
      <x:c r="M478" s="115" t="n">
        <x:f>J478*I478</x:f>
        <x:v>0</x:v>
      </x:c>
      <x:c r="N478" s="115" t="n">
        <x:f>M478-L478</x:f>
        <x:v>0</x:v>
      </x:c>
      <x:c r="O478" s="115" t="n">
        <x:v>0</x:v>
      </x:c>
      <x:c r="P478" s="119" t="str">
        <x:f>IF(M478=0,"",O478/M478)</x:f>
      </x:c>
      <x:c r="Q478" s="124" t="str">
        <x:v>SEM HISTÓRICO EM 2025</x:v>
      </x:c>
      <x:c r="R478" s="125" t="str">
        <x:v>PRODUÇÃO</x:v>
      </x:c>
      <x:c r="S478" s="125" t="str">
        <x:v>PRODUÇÃO O&amp;M</x:v>
      </x:c>
    </x:row>
    <x:row r="479">
      <x:c r="A479" s="32" t="s">
        <x:v>56</x:v>
      </x:c>
      <x:c r="B479" s="32" t="s">
        <x:v>36</x:v>
      </x:c>
      <x:c r="C479" s="32">
        <x:v>5035000072</x:v>
      </x:c>
      <x:c r="D479" s="38" t="s">
        <x:v>1006</x:v>
      </x:c>
      <x:c r="E479" s="38" t="s">
        <x:v>1007</x:v>
      </x:c>
      <x:c r="F479" s="39" t="s">
        <x:v>372</x:v>
      </x:c>
      <x:c r="G479" s="108">
        <x:v>0</x:v>
      </x:c>
      <x:c r="H479" s="108">
        <x:v>4.8861719174083191</x:v>
      </x:c>
      <x:c r="I479" s="109">
        <x:f t="shared" si="7"/>
        <x:v>4.8899999999999997</x:v>
      </x:c>
      <x:c r="J479" s="110" t="n">
        <x:v>0</x:v>
      </x:c>
      <x:c r="K479" s="110" t="n">
        <x:f>J479-G479</x:f>
        <x:v>0</x:v>
      </x:c>
      <x:c r="L479" s="115" t="n">
        <x:f>G479*I479</x:f>
        <x:v>0</x:v>
      </x:c>
      <x:c r="M479" s="115" t="n">
        <x:f>J479*I479</x:f>
        <x:v>0</x:v>
      </x:c>
      <x:c r="N479" s="115" t="n">
        <x:f>M479-L479</x:f>
        <x:v>0</x:v>
      </x:c>
      <x:c r="O479" s="115" t="n">
        <x:v>0</x:v>
      </x:c>
      <x:c r="P479" s="119" t="str">
        <x:f>IF(M479=0,"",O479/M479)</x:f>
      </x:c>
      <x:c r="Q479" s="124" t="str">
        <x:v>SEM HISTÓRICO EM 2025</x:v>
      </x:c>
      <x:c r="R479" s="125" t="str">
        <x:v>PRODUÇÃO</x:v>
      </x:c>
      <x:c r="S479" s="125" t="str">
        <x:v>PRODUÇÃO O&amp;M</x:v>
      </x:c>
    </x:row>
    <x:row r="480">
      <x:c r="A480" s="32" t="s">
        <x:v>56</x:v>
      </x:c>
      <x:c r="B480" s="32" t="s">
        <x:v>36</x:v>
      </x:c>
      <x:c r="C480" s="32">
        <x:v>5026000058</x:v>
      </x:c>
      <x:c r="D480" s="38" t="s">
        <x:v>1008</x:v>
      </x:c>
      <x:c r="E480" s="38" t="s">
        <x:v>1009</x:v>
      </x:c>
      <x:c r="F480" s="39" t="s">
        <x:v>372</x:v>
      </x:c>
      <x:c r="G480" s="108">
        <x:v>0</x:v>
      </x:c>
      <x:c r="H480" s="108">
        <x:v>8.3064922595941439</x:v>
      </x:c>
      <x:c r="I480" s="109">
        <x:f t="shared" si="7"/>
        <x:v>8.31</x:v>
      </x:c>
      <x:c r="J480" s="110" t="n">
        <x:v>0</x:v>
      </x:c>
      <x:c r="K480" s="110" t="n">
        <x:f>J480-G480</x:f>
        <x:v>0</x:v>
      </x:c>
      <x:c r="L480" s="115" t="n">
        <x:f>G480*I480</x:f>
        <x:v>0</x:v>
      </x:c>
      <x:c r="M480" s="115" t="n">
        <x:f>J480*I480</x:f>
        <x:v>0</x:v>
      </x:c>
      <x:c r="N480" s="115" t="n">
        <x:f>M480-L480</x:f>
        <x:v>0</x:v>
      </x:c>
      <x:c r="O480" s="115" t="n">
        <x:v>0</x:v>
      </x:c>
      <x:c r="P480" s="119" t="str">
        <x:f>IF(M480=0,"",O480/M480)</x:f>
      </x:c>
      <x:c r="Q480" s="124" t="str">
        <x:v>SEM HISTÓRICO EM 2025</x:v>
      </x:c>
      <x:c r="R480" s="125" t="str">
        <x:v>PRODUÇÃO</x:v>
      </x:c>
      <x:c r="S480" s="125" t="str">
        <x:v>PRODUÇÃO O&amp;M</x:v>
      </x:c>
    </x:row>
    <x:row r="481">
      <x:c r="A481" s="32" t="s">
        <x:v>56</x:v>
      </x:c>
      <x:c r="B481" s="32" t="s">
        <x:v>36</x:v>
      </x:c>
      <x:c r="C481" s="32">
        <x:v>5035000033</x:v>
      </x:c>
      <x:c r="D481" s="38" t="s">
        <x:v>1010</x:v>
      </x:c>
      <x:c r="E481" s="38" t="s">
        <x:v>1011</x:v>
      </x:c>
      <x:c r="F481" s="39" t="s">
        <x:v>372</x:v>
      </x:c>
      <x:c r="G481" s="108">
        <x:v>0</x:v>
      </x:c>
      <x:c r="H481" s="108">
        <x:v>8.3064922595941439</x:v>
      </x:c>
      <x:c r="I481" s="109">
        <x:f t="shared" si="7"/>
        <x:v>8.31</x:v>
      </x:c>
      <x:c r="J481" s="110" t="n">
        <x:v>0</x:v>
      </x:c>
      <x:c r="K481" s="110" t="n">
        <x:f>J481-G481</x:f>
        <x:v>0</x:v>
      </x:c>
      <x:c r="L481" s="115" t="n">
        <x:f>G481*I481</x:f>
        <x:v>0</x:v>
      </x:c>
      <x:c r="M481" s="115" t="n">
        <x:f>J481*I481</x:f>
        <x:v>0</x:v>
      </x:c>
      <x:c r="N481" s="115" t="n">
        <x:f>M481-L481</x:f>
        <x:v>0</x:v>
      </x:c>
      <x:c r="O481" s="115" t="n">
        <x:v>0</x:v>
      </x:c>
      <x:c r="P481" s="119" t="str">
        <x:f>IF(M481=0,"",O481/M481)</x:f>
      </x:c>
      <x:c r="Q481" s="124" t="str">
        <x:v>SEM HISTÓRICO EM 2025</x:v>
      </x:c>
      <x:c r="R481" s="125" t="str">
        <x:v>PRODUÇÃO</x:v>
      </x:c>
      <x:c r="S481" s="125" t="str">
        <x:v>PRODUÇÃO O&amp;M</x:v>
      </x:c>
    </x:row>
    <x:row r="482">
      <x:c r="A482" s="32" t="s">
        <x:v>56</x:v>
      </x:c>
      <x:c r="B482" s="32" t="s">
        <x:v>36</x:v>
      </x:c>
      <x:c r="C482" s="32">
        <x:v>5035000053</x:v>
      </x:c>
      <x:c r="D482" s="38" t="s">
        <x:v>1012</x:v>
      </x:c>
      <x:c r="E482" s="38" t="s">
        <x:v>1013</x:v>
      </x:c>
      <x:c r="F482" s="39" t="s">
        <x:v>74</x:v>
      </x:c>
      <x:c r="G482" s="108">
        <x:v>215.1901201806989</x:v>
      </x:c>
      <x:c r="H482" s="108">
        <x:v>24.430859587041596</x:v>
      </x:c>
      <x:c r="I482" s="109">
        <x:f t="shared" si="7"/>
        <x:v>24.43</x:v>
      </x:c>
      <x:c r="J482" s="110" t="n">
        <x:v>0</x:v>
      </x:c>
      <x:c r="K482" s="110" t="n">
        <x:f>J482-G482</x:f>
        <x:v>-215.1901201806989</x:v>
      </x:c>
      <x:c r="L482" s="115" t="n">
        <x:f>G482*I482</x:f>
        <x:v>5257.094636014474</x:v>
      </x:c>
      <x:c r="M482" s="115" t="n">
        <x:f>J482*I482</x:f>
        <x:v>0</x:v>
      </x:c>
      <x:c r="N482" s="115" t="n">
        <x:f>M482-L482</x:f>
        <x:v>-5257.094636014474</x:v>
      </x:c>
      <x:c r="O482" s="115" t="n">
        <x:v>0</x:v>
      </x:c>
      <x:c r="P482" s="119" t="str">
        <x:f>IF(M482=0,"",O482/M482)</x:f>
      </x:c>
      <x:c r="Q482" s="124" t="str">
        <x:v>SEM HISTÓRICO EM 2025</x:v>
      </x:c>
      <x:c r="R482" s="125" t="str">
        <x:v>PRODUÇÃO</x:v>
      </x:c>
      <x:c r="S482" s="125" t="str">
        <x:v>PRODUÇÃO O&amp;M</x:v>
      </x:c>
    </x:row>
    <x:row r="483">
      <x:c r="A483" s="32" t="s">
        <x:v>56</x:v>
      </x:c>
      <x:c r="B483" s="32" t="s">
        <x:v>36</x:v>
      </x:c>
      <x:c r="C483" s="32">
        <x:v>5035000054</x:v>
      </x:c>
      <x:c r="D483" s="38" t="s">
        <x:v>1014</x:v>
      </x:c>
      <x:c r="E483" s="38" t="s">
        <x:v>1015</x:v>
      </x:c>
      <x:c r="F483" s="39" t="s">
        <x:v>74</x:v>
      </x:c>
      <x:c r="G483" s="108">
        <x:v>5.291560332312268</x:v>
      </x:c>
      <x:c r="H483" s="108">
        <x:v>332.2596903837657</x:v>
      </x:c>
      <x:c r="I483" s="109">
        <x:f t="shared" si="7"/>
        <x:v>332.26</x:v>
      </x:c>
      <x:c r="J483" s="110" t="n">
        <x:v>0</x:v>
      </x:c>
      <x:c r="K483" s="110" t="n">
        <x:f>J483-G483</x:f>
        <x:v>-5.291560332312268</x:v>
      </x:c>
      <x:c r="L483" s="115" t="n">
        <x:f>G483*I483</x:f>
        <x:v>1758.1738360140741</x:v>
      </x:c>
      <x:c r="M483" s="115" t="n">
        <x:f>J483*I483</x:f>
        <x:v>0</x:v>
      </x:c>
      <x:c r="N483" s="115" t="n">
        <x:f>M483-L483</x:f>
        <x:v>-1758.1738360140741</x:v>
      </x:c>
      <x:c r="O483" s="115" t="n">
        <x:v>0</x:v>
      </x:c>
      <x:c r="P483" s="119" t="str">
        <x:f>IF(M483=0,"",O483/M483)</x:f>
      </x:c>
      <x:c r="Q483" s="124" t="str">
        <x:v>SEM HISTÓRICO EM 2025</x:v>
      </x:c>
      <x:c r="R483" s="125" t="str">
        <x:v>PRODUÇÃO</x:v>
      </x:c>
      <x:c r="S483" s="125" t="str">
        <x:v>PRODUÇÃO O&amp;M</x:v>
      </x:c>
    </x:row>
    <x:row r="484">
      <x:c r="A484" s="32" t="s">
        <x:v>56</x:v>
      </x:c>
      <x:c r="B484" s="32" t="s">
        <x:v>36</x:v>
      </x:c>
      <x:c r="C484" s="32">
        <x:v>5035000055</x:v>
      </x:c>
      <x:c r="D484" s="38" t="s">
        <x:v>1016</x:v>
      </x:c>
      <x:c r="E484" s="38" t="s">
        <x:v>1017</x:v>
      </x:c>
      <x:c r="F484" s="39" t="s">
        <x:v>74</x:v>
      </x:c>
      <x:c r="G484" s="108">
        <x:v>11.171071812659234</x:v>
      </x:c>
      <x:c r="H484" s="108">
        <x:v>166.12984519188285</x:v>
      </x:c>
      <x:c r="I484" s="109">
        <x:f t="shared" si="7"/>
        <x:v>166.13</x:v>
      </x:c>
      <x:c r="J484" s="110" t="n">
        <x:v>0</x:v>
      </x:c>
      <x:c r="K484" s="110" t="n">
        <x:f>J484-G484</x:f>
        <x:v>-11.171071812659234</x:v>
      </x:c>
      <x:c r="L484" s="115" t="n">
        <x:f>G484*I484</x:f>
        <x:v>1855.8501602370784</x:v>
      </x:c>
      <x:c r="M484" s="115" t="n">
        <x:f>J484*I484</x:f>
        <x:v>0</x:v>
      </x:c>
      <x:c r="N484" s="115" t="n">
        <x:f>M484-L484</x:f>
        <x:v>-1855.8501602370784</x:v>
      </x:c>
      <x:c r="O484" s="115" t="n">
        <x:v>0</x:v>
      </x:c>
      <x:c r="P484" s="119" t="str">
        <x:f>IF(M484=0,"",O484/M484)</x:f>
      </x:c>
      <x:c r="Q484" s="124" t="str">
        <x:v>SEM HISTÓRICO EM 2025</x:v>
      </x:c>
      <x:c r="R484" s="125" t="str">
        <x:v>PRODUÇÃO</x:v>
      </x:c>
      <x:c r="S484" s="125" t="str">
        <x:v>PRODUÇÃO O&amp;M</x:v>
      </x:c>
    </x:row>
    <x:row r="485">
      <x:c r="A485" s="32" t="s">
        <x:v>56</x:v>
      </x:c>
      <x:c r="B485" s="32" t="s">
        <x:v>36</x:v>
      </x:c>
      <x:c r="C485" s="32">
        <x:v>5035000056</x:v>
      </x:c>
      <x:c r="D485" s="38" t="s">
        <x:v>1018</x:v>
      </x:c>
      <x:c r="E485" s="38" t="s">
        <x:v>1019</x:v>
      </x:c>
      <x:c r="F485" s="39" t="s">
        <x:v>74</x:v>
      </x:c>
      <x:c r="G485" s="108">
        <x:v>3.5277068882081783</x:v>
      </x:c>
      <x:c r="H485" s="108">
        <x:v>73.292578761124787</x:v>
      </x:c>
      <x:c r="I485" s="109">
        <x:f t="shared" si="7"/>
        <x:v>73.290000000000006</x:v>
      </x:c>
      <x:c r="J485" s="110" t="n">
        <x:v>0</x:v>
      </x:c>
      <x:c r="K485" s="110" t="n">
        <x:f>J485-G485</x:f>
        <x:v>-3.5277068882081783</x:v>
      </x:c>
      <x:c r="L485" s="115" t="n">
        <x:f>G485*I485</x:f>
        <x:v>258.5456378367774</x:v>
      </x:c>
      <x:c r="M485" s="115" t="n">
        <x:f>J485*I485</x:f>
        <x:v>0</x:v>
      </x:c>
      <x:c r="N485" s="115" t="n">
        <x:f>M485-L485</x:f>
        <x:v>-258.5456378367774</x:v>
      </x:c>
      <x:c r="O485" s="115" t="n">
        <x:v>0</x:v>
      </x:c>
      <x:c r="P485" s="119" t="str">
        <x:f>IF(M485=0,"",O485/M485)</x:f>
      </x:c>
      <x:c r="Q485" s="124" t="str">
        <x:v>SEM HISTÓRICO EM 2025</x:v>
      </x:c>
      <x:c r="R485" s="125" t="str">
        <x:v>PRODUÇÃO</x:v>
      </x:c>
      <x:c r="S485" s="125" t="str">
        <x:v>PRODUÇÃO O&amp;M</x:v>
      </x:c>
    </x:row>
    <x:row r="486">
      <x:c r="A486" s="32" t="s">
        <x:v>56</x:v>
      </x:c>
      <x:c r="B486" s="32" t="s">
        <x:v>36</x:v>
      </x:c>
      <x:c r="C486" s="32">
        <x:v>5035000058</x:v>
      </x:c>
      <x:c r="D486" s="38" t="s">
        <x:v>1020</x:v>
      </x:c>
      <x:c r="E486" s="38" t="s">
        <x:v>1021</x:v>
      </x:c>
      <x:c r="F486" s="39" t="s">
        <x:v>74</x:v>
      </x:c>
      <x:c r="G486" s="108">
        <x:v>7802.6996855684556</x:v>
      </x:c>
      <x:c r="H486" s="108">
        <x:v>273.62562737486587</x:v>
      </x:c>
      <x:c r="I486" s="109">
        <x:f t="shared" si="7"/>
        <x:v>273.63</x:v>
      </x:c>
      <x:c r="J486" s="110" t="n">
        <x:v>0</x:v>
      </x:c>
      <x:c r="K486" s="110" t="n">
        <x:f>J486-G486</x:f>
        <x:v>-7802.699685568456</x:v>
      </x:c>
      <x:c r="L486" s="115" t="n">
        <x:f>G486*I486</x:f>
        <x:v>2135052.7149620964</x:v>
      </x:c>
      <x:c r="M486" s="115" t="n">
        <x:f>J486*I486</x:f>
        <x:v>0</x:v>
      </x:c>
      <x:c r="N486" s="115" t="n">
        <x:f>M486-L486</x:f>
        <x:v>-2135052.7149620964</x:v>
      </x:c>
      <x:c r="O486" s="115" t="n">
        <x:v>0</x:v>
      </x:c>
      <x:c r="P486" s="119" t="str">
        <x:f>IF(M486=0,"",O486/M486)</x:f>
      </x:c>
      <x:c r="Q486" s="124" t="str">
        <x:v>SEM HISTÓRICO EM 2025</x:v>
      </x:c>
      <x:c r="R486" s="125" t="str">
        <x:v>PRODUÇÃO</x:v>
      </x:c>
      <x:c r="S486" s="125" t="str">
        <x:v>PRODUÇÃO O&amp;M</x:v>
      </x:c>
    </x:row>
    <x:row r="487">
      <x:c r="A487" s="32" t="s">
        <x:v>56</x:v>
      </x:c>
      <x:c r="B487" s="32" t="s">
        <x:v>36</x:v>
      </x:c>
      <x:c r="C487" s="32">
        <x:v>5035000059</x:v>
      </x:c>
      <x:c r="D487" s="38" t="s">
        <x:v>1022</x:v>
      </x:c>
      <x:c r="E487" s="38" t="s">
        <x:v>1023</x:v>
      </x:c>
      <x:c r="F487" s="39" t="s">
        <x:v>74</x:v>
      </x:c>
      <x:c r="G487" s="108">
        <x:v>289.8599159811053</x:v>
      </x:c>
      <x:c r="H487" s="108">
        <x:v>190.56070477892445</x:v>
      </x:c>
      <x:c r="I487" s="109">
        <x:f t="shared" si="7"/>
        <x:v>190.56</x:v>
      </x:c>
      <x:c r="J487" s="110" t="n">
        <x:v>0</x:v>
      </x:c>
      <x:c r="K487" s="110" t="n">
        <x:f>J487-G487</x:f>
        <x:v>-289.8599159811053</x:v>
      </x:c>
      <x:c r="L487" s="115" t="n">
        <x:f>G487*I487</x:f>
        <x:v>55235.70558935943</x:v>
      </x:c>
      <x:c r="M487" s="115" t="n">
        <x:f>J487*I487</x:f>
        <x:v>0</x:v>
      </x:c>
      <x:c r="N487" s="115" t="n">
        <x:f>M487-L487</x:f>
        <x:v>-55235.70558935943</x:v>
      </x:c>
      <x:c r="O487" s="115" t="n">
        <x:v>0</x:v>
      </x:c>
      <x:c r="P487" s="119" t="str">
        <x:f>IF(M487=0,"",O487/M487)</x:f>
      </x:c>
      <x:c r="Q487" s="124" t="str">
        <x:v>SEM HISTÓRICO EM 2025</x:v>
      </x:c>
      <x:c r="R487" s="125" t="str">
        <x:v>PRODUÇÃO</x:v>
      </x:c>
      <x:c r="S487" s="125" t="str">
        <x:v>PRODUÇÃO O&amp;M</x:v>
      </x:c>
    </x:row>
    <x:row r="488">
      <x:c r="A488" s="32" t="s">
        <x:v>56</x:v>
      </x:c>
      <x:c r="B488" s="32" t="s">
        <x:v>36</x:v>
      </x:c>
      <x:c r="C488" s="32">
        <x:v>5035000060</x:v>
      </x:c>
      <x:c r="D488" s="38" t="s">
        <x:v>1024</x:v>
      </x:c>
      <x:c r="E488" s="38" t="s">
        <x:v>1025</x:v>
      </x:c>
      <x:c r="F488" s="39" t="s">
        <x:v>74</x:v>
      </x:c>
      <x:c r="G488" s="108">
        <x:v>2074.8796014144436</x:v>
      </x:c>
      <x:c r="H488" s="108">
        <x:v>214.99156436596604</x:v>
      </x:c>
      <x:c r="I488" s="109">
        <x:f t="shared" si="7"/>
        <x:v>214.99</x:v>
      </x:c>
      <x:c r="J488" s="110" t="n">
        <x:v>0</x:v>
      </x:c>
      <x:c r="K488" s="110" t="n">
        <x:f>J488-G488</x:f>
        <x:v>-2074.8796014144436</x:v>
      </x:c>
      <x:c r="L488" s="115" t="n">
        <x:f>G488*I488</x:f>
        <x:v>446078.3655080912</x:v>
      </x:c>
      <x:c r="M488" s="115" t="n">
        <x:f>J488*I488</x:f>
        <x:v>0</x:v>
      </x:c>
      <x:c r="N488" s="115" t="n">
        <x:f>M488-L488</x:f>
        <x:v>-446078.3655080912</x:v>
      </x:c>
      <x:c r="O488" s="115" t="n">
        <x:v>0</x:v>
      </x:c>
      <x:c r="P488" s="119" t="str">
        <x:f>IF(M488=0,"",O488/M488)</x:f>
      </x:c>
      <x:c r="Q488" s="124" t="str">
        <x:v>SEM HISTÓRICO EM 2025</x:v>
      </x:c>
      <x:c r="R488" s="125" t="str">
        <x:v>PRODUÇÃO</x:v>
      </x:c>
      <x:c r="S488" s="125" t="str">
        <x:v>PRODUÇÃO O&amp;M</x:v>
      </x:c>
    </x:row>
    <x:row r="489">
      <x:c r="A489" s="32" t="s">
        <x:v>56</x:v>
      </x:c>
      <x:c r="B489" s="32" t="s">
        <x:v>36</x:v>
      </x:c>
      <x:c r="C489" s="32">
        <x:v>5035000061</x:v>
      </x:c>
      <x:c r="D489" s="38" t="s">
        <x:v>1026</x:v>
      </x:c>
      <x:c r="E489" s="38" t="s">
        <x:v>1027</x:v>
      </x:c>
      <x:c r="F489" s="39" t="s">
        <x:v>74</x:v>
      </x:c>
      <x:c r="G489" s="108">
        <x:v>10064.547752057933</x:v>
      </x:c>
      <x:c r="H489" s="108">
        <x:v>239.42242395300764</x:v>
      </x:c>
      <x:c r="I489" s="109">
        <x:f t="shared" si="7"/>
        <x:v>239.42</x:v>
      </x:c>
      <x:c r="J489" s="110" t="n">
        <x:v>0</x:v>
      </x:c>
      <x:c r="K489" s="110" t="n">
        <x:f>J489-G489</x:f>
        <x:v>-10064.547752057933</x:v>
      </x:c>
      <x:c r="L489" s="115" t="n">
        <x:f>G489*I489</x:f>
        <x:v>2409654.0227977103</x:v>
      </x:c>
      <x:c r="M489" s="115" t="n">
        <x:f>J489*I489</x:f>
        <x:v>0</x:v>
      </x:c>
      <x:c r="N489" s="115" t="n">
        <x:f>M489-L489</x:f>
        <x:v>-2409654.0227977103</x:v>
      </x:c>
      <x:c r="O489" s="115" t="n">
        <x:v>0</x:v>
      </x:c>
      <x:c r="P489" s="119" t="str">
        <x:f>IF(M489=0,"",O489/M489)</x:f>
      </x:c>
      <x:c r="Q489" s="124" t="str">
        <x:v>SEM HISTÓRICO EM 2025</x:v>
      </x:c>
      <x:c r="R489" s="125" t="str">
        <x:v>PRODUÇÃO</x:v>
      </x:c>
      <x:c r="S489" s="125" t="str">
        <x:v>PRODUÇÃO O&amp;M</x:v>
      </x:c>
    </x:row>
    <x:row r="490">
      <x:c r="A490" s="32" t="s">
        <x:v>56</x:v>
      </x:c>
      <x:c r="B490" s="32" t="s">
        <x:v>36</x:v>
      </x:c>
      <x:c r="C490" s="32">
        <x:v>5035000062</x:v>
      </x:c>
      <x:c r="D490" s="38" t="s">
        <x:v>1028</x:v>
      </x:c>
      <x:c r="E490" s="38" t="s">
        <x:v>1029</x:v>
      </x:c>
      <x:c r="F490" s="39" t="s">
        <x:v>74</x:v>
      </x:c>
      <x:c r="G490" s="108">
        <x:v>760.22083440886252</x:v>
      </x:c>
      <x:c r="H490" s="108">
        <x:v>122.15429793520798</x:v>
      </x:c>
      <x:c r="I490" s="109">
        <x:f t="shared" si="7"/>
        <x:v>122.15</x:v>
      </x:c>
      <x:c r="J490" s="110" t="n">
        <x:v>0</x:v>
      </x:c>
      <x:c r="K490" s="110" t="n">
        <x:f>J490-G490</x:f>
        <x:v>-760.2208344088625</x:v>
      </x:c>
      <x:c r="L490" s="115" t="n">
        <x:f>G490*I490</x:f>
        <x:v>92860.97492304257</x:v>
      </x:c>
      <x:c r="M490" s="115" t="n">
        <x:f>J490*I490</x:f>
        <x:v>0</x:v>
      </x:c>
      <x:c r="N490" s="115" t="n">
        <x:f>M490-L490</x:f>
        <x:v>-92860.97492304257</x:v>
      </x:c>
      <x:c r="O490" s="115" t="n">
        <x:v>0</x:v>
      </x:c>
      <x:c r="P490" s="119" t="str">
        <x:f>IF(M490=0,"",O490/M490)</x:f>
      </x:c>
      <x:c r="Q490" s="124" t="str">
        <x:v>SEM HISTÓRICO EM 2025</x:v>
      </x:c>
      <x:c r="R490" s="125" t="str">
        <x:v>PRODUÇÃO</x:v>
      </x:c>
      <x:c r="S490" s="125" t="str">
        <x:v>PRODUÇÃO O&amp;M</x:v>
      </x:c>
    </x:row>
    <x:row r="491">
      <x:c r="A491" s="32" t="s">
        <x:v>56</x:v>
      </x:c>
      <x:c r="B491" s="32" t="s">
        <x:v>36</x:v>
      </x:c>
      <x:c r="C491" s="32">
        <x:v>5035000063</x:v>
      </x:c>
      <x:c r="D491" s="38" t="s">
        <x:v>1030</x:v>
      </x:c>
      <x:c r="E491" s="38" t="s">
        <x:v>1031</x:v>
      </x:c>
      <x:c r="F491" s="39" t="s">
        <x:v>74</x:v>
      </x:c>
      <x:c r="G491" s="108">
        <x:v>654.9775789106518</x:v>
      </x:c>
      <x:c r="H491" s="108">
        <x:v>161.24367327447453</x:v>
      </x:c>
      <x:c r="I491" s="109">
        <x:f t="shared" si="7"/>
        <x:v>161.24</x:v>
      </x:c>
      <x:c r="J491" s="110" t="n">
        <x:v>0</x:v>
      </x:c>
      <x:c r="K491" s="110" t="n">
        <x:f>J491-G491</x:f>
        <x:v>-654.9775789106518</x:v>
      </x:c>
      <x:c r="L491" s="115" t="n">
        <x:f>G491*I491</x:f>
        <x:v>105608.58482355351</x:v>
      </x:c>
      <x:c r="M491" s="115" t="n">
        <x:f>J491*I491</x:f>
        <x:v>0</x:v>
      </x:c>
      <x:c r="N491" s="115" t="n">
        <x:f>M491-L491</x:f>
        <x:v>-105608.58482355351</x:v>
      </x:c>
      <x:c r="O491" s="115" t="n">
        <x:v>0</x:v>
      </x:c>
      <x:c r="P491" s="119" t="str">
        <x:f>IF(M491=0,"",O491/M491)</x:f>
      </x:c>
      <x:c r="Q491" s="124" t="str">
        <x:v>SEM HISTÓRICO EM 2025</x:v>
      </x:c>
      <x:c r="R491" s="125" t="str">
        <x:v>PRODUÇÃO</x:v>
      </x:c>
      <x:c r="S491" s="125" t="str">
        <x:v>PRODUÇÃO O&amp;M</x:v>
      </x:c>
    </x:row>
    <x:row r="492">
      <x:c r="A492" s="32" t="s">
        <x:v>56</x:v>
      </x:c>
      <x:c r="B492" s="32" t="s">
        <x:v>36</x:v>
      </x:c>
      <x:c r="C492" s="32">
        <x:v>5035000065</x:v>
      </x:c>
      <x:c r="D492" s="38" t="s">
        <x:v>1032</x:v>
      </x:c>
      <x:c r="E492" s="38" t="s">
        <x:v>1033</x:v>
      </x:c>
      <x:c r="F492" s="39" t="s">
        <x:v>74</x:v>
      </x:c>
      <x:c r="G492" s="108">
        <x:v>2952.6906654302452</x:v>
      </x:c>
      <x:c r="H492" s="108">
        <x:v>708.49492802420627</x:v>
      </x:c>
      <x:c r="I492" s="109">
        <x:f t="shared" si="7"/>
        <x:v>708.49</x:v>
      </x:c>
      <x:c r="J492" s="110" t="n">
        <x:v>2</x:v>
      </x:c>
      <x:c r="K492" s="110" t="n">
        <x:f>J492-G492</x:f>
        <x:v>-2950.690665430245</x:v>
      </x:c>
      <x:c r="L492" s="115" t="n">
        <x:f>G492*I492</x:f>
        <x:v>2091951.8095506744</x:v>
      </x:c>
      <x:c r="M492" s="115" t="n">
        <x:f>J492*I492</x:f>
        <x:v>1416.98</x:v>
      </x:c>
      <x:c r="N492" s="115" t="n">
        <x:f>M492-L492</x:f>
        <x:v>-2090534.8295506744</x:v>
      </x:c>
      <x:c r="O492" s="115" t="n">
        <x:v>5855.52</x:v>
      </x:c>
      <x:c r="P492" s="119" t="n">
        <x:f>IF(M492=0,"",O492/M492)</x:f>
        <x:v>4.132394246919505</x:v>
      </x:c>
      <x:c r="Q492" s="124" t="str">
        <x:v>VOLUME EQTL MAIOR</x:v>
      </x:c>
      <x:c r="R492" s="125" t="str">
        <x:v>PRODUÇÃO</x:v>
      </x:c>
      <x:c r="S492" s="125" t="str">
        <x:v>PRODUÇÃO O&amp;M</x:v>
      </x:c>
    </x:row>
    <x:row r="493">
      <x:c r="A493" s="32" t="s">
        <x:v>56</x:v>
      </x:c>
      <x:c r="B493" s="32" t="s">
        <x:v>36</x:v>
      </x:c>
      <x:c r="C493" s="32">
        <x:v>5035000064</x:v>
      </x:c>
      <x:c r="D493" s="38" t="s">
        <x:v>1034</x:v>
      </x:c>
      <x:c r="E493" s="38" t="s">
        <x:v>1035</x:v>
      </x:c>
      <x:c r="F493" s="39" t="s">
        <x:v>74</x:v>
      </x:c>
      <x:c r="G493" s="108">
        <x:v>402.74653640376704</x:v>
      </x:c>
      <x:c r="H493" s="108">
        <x:v>244.30859587041596</x:v>
      </x:c>
      <x:c r="I493" s="109">
        <x:f t="shared" si="7"/>
        <x:v>244.31</x:v>
      </x:c>
      <x:c r="J493" s="110" t="n">
        <x:v>0</x:v>
      </x:c>
      <x:c r="K493" s="110" t="n">
        <x:f>J493-G493</x:f>
        <x:v>-402.74653640376704</x:v>
      </x:c>
      <x:c r="L493" s="115" t="n">
        <x:f>G493*I493</x:f>
        <x:v>98395.00630880432</x:v>
      </x:c>
      <x:c r="M493" s="115" t="n">
        <x:f>J493*I493</x:f>
        <x:v>0</x:v>
      </x:c>
      <x:c r="N493" s="115" t="n">
        <x:f>M493-L493</x:f>
        <x:v>-98395.00630880432</x:v>
      </x:c>
      <x:c r="O493" s="115" t="n">
        <x:v>0</x:v>
      </x:c>
      <x:c r="P493" s="119" t="str">
        <x:f>IF(M493=0,"",O493/M493)</x:f>
      </x:c>
      <x:c r="Q493" s="124" t="str">
        <x:v>SEM HISTÓRICO EM 2025</x:v>
      </x:c>
      <x:c r="R493" s="125" t="str">
        <x:v>PRODUÇÃO</x:v>
      </x:c>
      <x:c r="S493" s="125" t="str">
        <x:v>PRODUÇÃO O&amp;M</x:v>
      </x:c>
    </x:row>
    <x:row r="494">
      <x:c r="A494" s="32" t="s">
        <x:v>56</x:v>
      </x:c>
      <x:c r="B494" s="32" t="s">
        <x:v>36</x:v>
      </x:c>
      <x:c r="C494" s="32">
        <x:v>5035000069</x:v>
      </x:c>
      <x:c r="D494" s="38" t="s">
        <x:v>1036</x:v>
      </x:c>
      <x:c r="E494" s="38" t="s">
        <x:v>1037</x:v>
      </x:c>
      <x:c r="F494" s="39" t="s">
        <x:v>372</x:v>
      </x:c>
      <x:c r="G494" s="108">
        <x:v>3.5277068882081783</x:v>
      </x:c>
      <x:c r="H494" s="108">
        <x:v>83.064922595941425</x:v>
      </x:c>
      <x:c r="I494" s="109">
        <x:f t="shared" si="7"/>
        <x:v>83.06</x:v>
      </x:c>
      <x:c r="J494" s="110" t="n">
        <x:v>0</x:v>
      </x:c>
      <x:c r="K494" s="110" t="n">
        <x:f>J494-G494</x:f>
        <x:v>-3.5277068882081783</x:v>
      </x:c>
      <x:c r="L494" s="115" t="n">
        <x:f>G494*I494</x:f>
        <x:v>293.0113341345713</x:v>
      </x:c>
      <x:c r="M494" s="115" t="n">
        <x:f>J494*I494</x:f>
        <x:v>0</x:v>
      </x:c>
      <x:c r="N494" s="115" t="n">
        <x:f>M494-L494</x:f>
        <x:v>-293.0113341345713</x:v>
      </x:c>
      <x:c r="O494" s="115" t="n">
        <x:v>0</x:v>
      </x:c>
      <x:c r="P494" s="119" t="str">
        <x:f>IF(M494=0,"",O494/M494)</x:f>
      </x:c>
      <x:c r="Q494" s="124" t="str">
        <x:v>SEM HISTÓRICO EM 2025</x:v>
      </x:c>
      <x:c r="R494" s="125" t="str">
        <x:v>PRODUÇÃO</x:v>
      </x:c>
      <x:c r="S494" s="125" t="str">
        <x:v>PRODUÇÃO O&amp;M</x:v>
      </x:c>
    </x:row>
    <x:row r="495">
      <x:c r="A495" s="32" t="s">
        <x:v>56</x:v>
      </x:c>
      <x:c r="B495" s="32" t="s">
        <x:v>36</x:v>
      </x:c>
      <x:c r="C495" s="32">
        <x:v>5035000067</x:v>
      </x:c>
      <x:c r="D495" s="38" t="s">
        <x:v>1038</x:v>
      </x:c>
      <x:c r="E495" s="38" t="s">
        <x:v>1039</x:v>
      </x:c>
      <x:c r="F495" s="39" t="s">
        <x:v>74</x:v>
      </x:c>
      <x:c r="G495" s="108">
        <x:v>296.32737860948703</x:v>
      </x:c>
      <x:c r="H495" s="108">
        <x:v>97.723438348166383</x:v>
      </x:c>
      <x:c r="I495" s="109">
        <x:f t="shared" si="7"/>
        <x:v>97.72</x:v>
      </x:c>
      <x:c r="J495" s="110" t="n">
        <x:v>0</x:v>
      </x:c>
      <x:c r="K495" s="110" t="n">
        <x:f>J495-G495</x:f>
        <x:v>-296.327378609487</x:v>
      </x:c>
      <x:c r="L495" s="115" t="n">
        <x:f>G495*I495</x:f>
        <x:v>28957.11143771907</x:v>
      </x:c>
      <x:c r="M495" s="115" t="n">
        <x:f>J495*I495</x:f>
        <x:v>0</x:v>
      </x:c>
      <x:c r="N495" s="115" t="n">
        <x:f>M495-L495</x:f>
        <x:v>-28957.11143771907</x:v>
      </x:c>
      <x:c r="O495" s="115" t="n">
        <x:v>0</x:v>
      </x:c>
      <x:c r="P495" s="119" t="str">
        <x:f>IF(M495=0,"",O495/M495)</x:f>
      </x:c>
      <x:c r="Q495" s="124" t="str">
        <x:v>SEM HISTÓRICO EM 2025</x:v>
      </x:c>
      <x:c r="R495" s="125" t="str">
        <x:v>PRODUÇÃO</x:v>
      </x:c>
      <x:c r="S495" s="125" t="str">
        <x:v>PRODUÇÃO O&amp;M</x:v>
      </x:c>
    </x:row>
    <x:row r="496">
      <x:c r="A496" s="32" t="s">
        <x:v>56</x:v>
      </x:c>
      <x:c r="B496" s="32" t="s">
        <x:v>36</x:v>
      </x:c>
      <x:c r="C496" s="32">
        <x:v>5035000070</x:v>
      </x:c>
      <x:c r="D496" s="38" t="s">
        <x:v>1040</x:v>
      </x:c>
      <x:c r="E496" s="38" t="s">
        <x:v>1041</x:v>
      </x:c>
      <x:c r="F496" s="39" t="s">
        <x:v>372</x:v>
      </x:c>
      <x:c r="G496" s="108">
        <x:v>0</x:v>
      </x:c>
      <x:c r="H496" s="108">
        <x:v>43.975547256674872</x:v>
      </x:c>
      <x:c r="I496" s="109">
        <x:f t="shared" si="7"/>
        <x:v>43.98</x:v>
      </x:c>
      <x:c r="J496" s="110" t="n">
        <x:v>0</x:v>
      </x:c>
      <x:c r="K496" s="110" t="n">
        <x:f>J496-G496</x:f>
        <x:v>0</x:v>
      </x:c>
      <x:c r="L496" s="115" t="n">
        <x:f>G496*I496</x:f>
        <x:v>0</x:v>
      </x:c>
      <x:c r="M496" s="115" t="n">
        <x:f>J496*I496</x:f>
        <x:v>0</x:v>
      </x:c>
      <x:c r="N496" s="115" t="n">
        <x:f>M496-L496</x:f>
        <x:v>0</x:v>
      </x:c>
      <x:c r="O496" s="115" t="n">
        <x:v>0</x:v>
      </x:c>
      <x:c r="P496" s="119" t="str">
        <x:f>IF(M496=0,"",O496/M496)</x:f>
      </x:c>
      <x:c r="Q496" s="124" t="str">
        <x:v>SEM HISTÓRICO EM 2025</x:v>
      </x:c>
      <x:c r="R496" s="125" t="str">
        <x:v>PRODUÇÃO</x:v>
      </x:c>
      <x:c r="S496" s="125" t="str">
        <x:v>PRODUÇÃO O&amp;M</x:v>
      </x:c>
    </x:row>
    <x:row r="497">
      <x:c r="A497" s="32" t="s">
        <x:v>56</x:v>
      </x:c>
      <x:c r="B497" s="32" t="s">
        <x:v>36</x:v>
      </x:c>
      <x:c r="C497" s="32">
        <x:v>5035000068</x:v>
      </x:c>
      <x:c r="D497" s="38" t="s">
        <x:v>1042</x:v>
      </x:c>
      <x:c r="E497" s="38" t="s">
        <x:v>1043</x:v>
      </x:c>
      <x:c r="F497" s="39" t="s">
        <x:v>74</x:v>
      </x:c>
      <x:c r="G497" s="108">
        <x:v>734.93893504337052</x:v>
      </x:c>
      <x:c r="H497" s="108">
        <x:v>107.49578218298302</x:v>
      </x:c>
      <x:c r="I497" s="109">
        <x:f t="shared" si="7"/>
        <x:v>107.5</x:v>
      </x:c>
      <x:c r="J497" s="110" t="n">
        <x:v>0</x:v>
      </x:c>
      <x:c r="K497" s="110" t="n">
        <x:f>J497-G497</x:f>
        <x:v>-734.9389350433705</x:v>
      </x:c>
      <x:c r="L497" s="115" t="n">
        <x:f>G497*I497</x:f>
        <x:v>79005.93551716233</x:v>
      </x:c>
      <x:c r="M497" s="115" t="n">
        <x:f>J497*I497</x:f>
        <x:v>0</x:v>
      </x:c>
      <x:c r="N497" s="115" t="n">
        <x:f>M497-L497</x:f>
        <x:v>-79005.93551716233</x:v>
      </x:c>
      <x:c r="O497" s="115" t="n">
        <x:v>0</x:v>
      </x:c>
      <x:c r="P497" s="119" t="str">
        <x:f>IF(M497=0,"",O497/M497)</x:f>
      </x:c>
      <x:c r="Q497" s="124" t="str">
        <x:v>SEM HISTÓRICO EM 2025</x:v>
      </x:c>
      <x:c r="R497" s="125" t="str">
        <x:v>PRODUÇÃO</x:v>
      </x:c>
      <x:c r="S497" s="125" t="str">
        <x:v>PRODUÇÃO O&amp;M</x:v>
      </x:c>
    </x:row>
    <x:row r="498">
      <x:c r="A498" s="32" t="s">
        <x:v>56</x:v>
      </x:c>
      <x:c r="B498" s="32" t="s">
        <x:v>36</x:v>
      </x:c>
      <x:c r="C498" s="32">
        <x:v>5035000057</x:v>
      </x:c>
      <x:c r="D498" s="38" t="s">
        <x:v>1044</x:v>
      </x:c>
      <x:c r="E498" s="38" t="s">
        <x:v>1045</x:v>
      </x:c>
      <x:c r="F498" s="39" t="s">
        <x:v>74</x:v>
      </x:c>
      <x:c r="G498" s="108">
        <x:v>3537.7020577247681</x:v>
      </x:c>
      <x:c r="H498" s="108">
        <x:v>327.37351846635738</x:v>
      </x:c>
      <x:c r="I498" s="109">
        <x:f t="shared" si="7"/>
        <x:v>327.37</x:v>
      </x:c>
      <x:c r="J498" s="110" t="n">
        <x:v>0</x:v>
      </x:c>
      <x:c r="K498" s="110" t="n">
        <x:f>J498-G498</x:f>
        <x:v>-3537.702057724768</x:v>
      </x:c>
      <x:c r="L498" s="115" t="n">
        <x:f>G498*I498</x:f>
        <x:v>1158137.5226373572</x:v>
      </x:c>
      <x:c r="M498" s="115" t="n">
        <x:f>J498*I498</x:f>
        <x:v>0</x:v>
      </x:c>
      <x:c r="N498" s="115" t="n">
        <x:f>M498-L498</x:f>
        <x:v>-1158137.5226373572</x:v>
      </x:c>
      <x:c r="O498" s="115" t="n">
        <x:v>0</x:v>
      </x:c>
      <x:c r="P498" s="119" t="str">
        <x:f>IF(M498=0,"",O498/M498)</x:f>
      </x:c>
      <x:c r="Q498" s="124" t="str">
        <x:v>SEM HISTÓRICO EM 2025</x:v>
      </x:c>
      <x:c r="R498" s="125" t="str">
        <x:v>PRODUÇÃO</x:v>
      </x:c>
      <x:c r="S498" s="125" t="str">
        <x:v>PRODUÇÃO O&amp;M</x:v>
      </x:c>
    </x:row>
    <x:row r="499">
      <x:c r="A499" s="32" t="s">
        <x:v>56</x:v>
      </x:c>
      <x:c r="B499" s="32" t="s">
        <x:v>36</x:v>
      </x:c>
      <x:c r="C499" s="32">
        <x:v>5035000071</x:v>
      </x:c>
      <x:c r="D499" s="38" t="s">
        <x:v>1046</x:v>
      </x:c>
      <x:c r="E499" s="38" t="s">
        <x:v>1047</x:v>
      </x:c>
      <x:c r="F499" s="39" t="s">
        <x:v>372</x:v>
      </x:c>
      <x:c r="G499" s="108">
        <x:v>1270.562430902979</x:v>
      </x:c>
      <x:c r="H499" s="108">
        <x:v>102.6096102655747</x:v>
      </x:c>
      <x:c r="I499" s="109">
        <x:f t="shared" si="7"/>
        <x:v>102.61</x:v>
      </x:c>
      <x:c r="J499" s="110" t="n">
        <x:v>0</x:v>
      </x:c>
      <x:c r="K499" s="110" t="n">
        <x:f>J499-G499</x:f>
        <x:v>-1270.562430902979</x:v>
      </x:c>
      <x:c r="L499" s="115" t="n">
        <x:f>G499*I499</x:f>
        <x:v>130372.41103495468</x:v>
      </x:c>
      <x:c r="M499" s="115" t="n">
        <x:f>J499*I499</x:f>
        <x:v>0</x:v>
      </x:c>
      <x:c r="N499" s="115" t="n">
        <x:f>M499-L499</x:f>
        <x:v>-130372.41103495468</x:v>
      </x:c>
      <x:c r="O499" s="115" t="n">
        <x:v>0</x:v>
      </x:c>
      <x:c r="P499" s="119" t="str">
        <x:f>IF(M499=0,"",O499/M499)</x:f>
      </x:c>
      <x:c r="Q499" s="124" t="str">
        <x:v>SEM HISTÓRICO EM 2025</x:v>
      </x:c>
      <x:c r="R499" s="125" t="str">
        <x:v>PRODUÇÃO</x:v>
      </x:c>
      <x:c r="S499" s="125" t="str">
        <x:v>PRODUÇÃO O&amp;M</x:v>
      </x:c>
    </x:row>
    <x:row r="500">
      <x:c r="A500" s="32" t="s">
        <x:v>56</x:v>
      </x:c>
      <x:c r="B500" s="32" t="s">
        <x:v>36</x:v>
      </x:c>
      <x:c r="C500" s="32">
        <x:v>5035000073</x:v>
      </x:c>
      <x:c r="D500" s="38" t="s">
        <x:v>1048</x:v>
      </x:c>
      <x:c r="E500" s="38" t="s">
        <x:v>1049</x:v>
      </x:c>
      <x:c r="F500" s="39" t="s">
        <x:v>361</x:v>
      </x:c>
      <x:c r="G500" s="108">
        <x:v>0</x:v>
      </x:c>
      <x:c r="H500" s="108">
        <x:v>322.33385423740742</x:v>
      </x:c>
      <x:c r="I500" s="109">
        <x:f t="shared" si="7"/>
        <x:v>322.33</x:v>
      </x:c>
      <x:c r="J500" s="110" t="n">
        <x:v>0</x:v>
      </x:c>
      <x:c r="K500" s="110" t="n">
        <x:f>J500-G500</x:f>
        <x:v>0</x:v>
      </x:c>
      <x:c r="L500" s="115" t="n">
        <x:f>G500*I500</x:f>
        <x:v>0</x:v>
      </x:c>
      <x:c r="M500" s="115" t="n">
        <x:f>J500*I500</x:f>
        <x:v>0</x:v>
      </x:c>
      <x:c r="N500" s="115" t="n">
        <x:f>M500-L500</x:f>
        <x:v>0</x:v>
      </x:c>
      <x:c r="O500" s="115" t="n">
        <x:v>0</x:v>
      </x:c>
      <x:c r="P500" s="119" t="str">
        <x:f>IF(M500=0,"",O500/M500)</x:f>
      </x:c>
      <x:c r="Q500" s="124" t="str">
        <x:v>FORA DO K | DISPONIBILIDADE O&amp;M</x:v>
      </x:c>
      <x:c r="R500" s="126" t="str">
        <x:v>DISPONIBILIDADE</x:v>
      </x:c>
      <x:c r="S500" s="126" t="str">
        <x:v>DISPONIBILIDADE O&amp;M</x:v>
      </x:c>
    </x:row>
    <x:row r="501">
      <x:c r="A501" s="32" t="s">
        <x:v>56</x:v>
      </x:c>
      <x:c r="B501" s="32" t="s">
        <x:v>30</x:v>
      </x:c>
      <x:c r="C501" s="32">
        <x:v>5027000026</x:v>
      </x:c>
      <x:c r="D501" s="38" t="s">
        <x:v>1050</x:v>
      </x:c>
      <x:c r="E501" s="38" t="s">
        <x:v>1051</x:v>
      </x:c>
      <x:c r="F501" s="39" t="s">
        <x:v>74</x:v>
      </x:c>
      <x:c r="G501" s="108">
        <x:v>0</x:v>
      </x:c>
      <x:c r="H501" s="108">
        <x:v>1577.3863850981857</x:v>
      </x:c>
      <x:c r="I501" s="109">
        <x:f t="shared" si="7"/>
        <x:v>1577.39</x:v>
      </x:c>
      <x:c r="J501" s="110" t="n">
        <x:v>0</x:v>
      </x:c>
      <x:c r="K501" s="110" t="n">
        <x:f>J501-G501</x:f>
        <x:v>0</x:v>
      </x:c>
      <x:c r="L501" s="115" t="n">
        <x:f>G501*I501</x:f>
        <x:v>0</x:v>
      </x:c>
      <x:c r="M501" s="115" t="n">
        <x:f>J501*I501</x:f>
        <x:v>0</x:v>
      </x:c>
      <x:c r="N501" s="115" t="n">
        <x:f>M501-L501</x:f>
        <x:v>0</x:v>
      </x:c>
      <x:c r="O501" s="115" t="n">
        <x:v>0</x:v>
      </x:c>
      <x:c r="P501" s="119" t="str">
        <x:f>IF(M501=0,"",O501/M501)</x:f>
      </x:c>
      <x:c r="Q501" s="124" t="str">
        <x:v>SEM HISTÓRICO EM 2025</x:v>
      </x:c>
      <x:c r="R501" s="125" t="str">
        <x:v>PRODUÇÃO</x:v>
      </x:c>
      <x:c r="S501" s="125" t="str">
        <x:v>PRODUÇÃO O&amp;M</x:v>
      </x:c>
    </x:row>
    <x:row r="502">
      <x:c r="A502" s="32" t="s">
        <x:v>56</x:v>
      </x:c>
      <x:c r="B502" s="32" t="s">
        <x:v>30</x:v>
      </x:c>
      <x:c r="C502" s="32">
        <x:v>5027000029</x:v>
      </x:c>
      <x:c r="D502" s="38" t="s">
        <x:v>1052</x:v>
      </x:c>
      <x:c r="E502" s="38" t="s">
        <x:v>1053</x:v>
      </x:c>
      <x:c r="F502" s="39" t="s">
        <x:v>1054</x:v>
      </x:c>
      <x:c r="G502" s="108">
        <x:v>0</x:v>
      </x:c>
      <x:c r="H502" s="108">
        <x:v>785.53841977889647</x:v>
      </x:c>
      <x:c r="I502" s="109">
        <x:f t="shared" si="7"/>
        <x:v>785.54</x:v>
      </x:c>
      <x:c r="J502" s="110" t="n">
        <x:v>0</x:v>
      </x:c>
      <x:c r="K502" s="110" t="n">
        <x:f>J502-G502</x:f>
        <x:v>0</x:v>
      </x:c>
      <x:c r="L502" s="115" t="n">
        <x:f>G502*I502</x:f>
        <x:v>0</x:v>
      </x:c>
      <x:c r="M502" s="115" t="n">
        <x:f>J502*I502</x:f>
        <x:v>0</x:v>
      </x:c>
      <x:c r="N502" s="115" t="n">
        <x:f>M502-L502</x:f>
        <x:v>0</x:v>
      </x:c>
      <x:c r="O502" s="115" t="n">
        <x:v>0</x:v>
      </x:c>
      <x:c r="P502" s="119" t="str">
        <x:f>IF(M502=0,"",O502/M502)</x:f>
      </x:c>
      <x:c r="Q502" s="124" t="str">
        <x:v>SEM HISTÓRICO EM 2025</x:v>
      </x:c>
      <x:c r="R502" s="125" t="str">
        <x:v>PRODUÇÃO</x:v>
      </x:c>
      <x:c r="S502" s="125" t="str">
        <x:v>PRODUÇÃO O&amp;M</x:v>
      </x:c>
    </x:row>
    <x:row r="503">
      <x:c r="A503" s="32" t="s">
        <x:v>56</x:v>
      </x:c>
      <x:c r="B503" s="32" t="s">
        <x:v>30</x:v>
      </x:c>
      <x:c r="C503" s="32">
        <x:v>5027000033</x:v>
      </x:c>
      <x:c r="D503" s="38" t="s">
        <x:v>1055</x:v>
      </x:c>
      <x:c r="E503" s="38" t="s">
        <x:v>1056</x:v>
      </x:c>
      <x:c r="F503" s="39" t="s">
        <x:v>1057</x:v>
      </x:c>
      <x:c r="G503" s="108">
        <x:v>0</x:v>
      </x:c>
      <x:c r="H503" s="108">
        <x:v>20676.906531328717</x:v>
      </x:c>
      <x:c r="I503" s="109">
        <x:f t="shared" si="7"/>
        <x:v>20676.91</x:v>
      </x:c>
      <x:c r="J503" s="110" t="n">
        <x:v>0.42</x:v>
      </x:c>
      <x:c r="K503" s="110" t="n">
        <x:f>J503-G503</x:f>
        <x:v>0.42</x:v>
      </x:c>
      <x:c r="L503" s="115" t="n">
        <x:f>G503*I503</x:f>
        <x:v>0</x:v>
      </x:c>
      <x:c r="M503" s="115" t="n">
        <x:f>J503*I503</x:f>
        <x:v>8684.3022</x:v>
      </x:c>
      <x:c r="N503" s="115" t="n">
        <x:f>M503-L503</x:f>
        <x:v>8684.3022</x:v>
      </x:c>
      <x:c r="O503" s="115" t="n">
        <x:v>11868.35</x:v>
      </x:c>
      <x:c r="P503" s="119" t="n">
        <x:f>IF(M503=0,"",O503/M503)</x:f>
        <x:v>1.3666440580568466</x:v>
      </x:c>
      <x:c r="Q503" s="124" t="str">
        <x:v>NÃO PREVISTO PELA EQTL</x:v>
      </x:c>
      <x:c r="R503" s="125" t="str">
        <x:v>PRODUÇÃO</x:v>
      </x:c>
      <x:c r="S503" s="125" t="str">
        <x:v>PRODUÇÃO O&amp;M</x:v>
      </x:c>
    </x:row>
    <x:row r="504">
      <x:c r="A504" s="32" t="s">
        <x:v>56</x:v>
      </x:c>
      <x:c r="B504" s="32" t="s">
        <x:v>30</x:v>
      </x:c>
      <x:c r="C504" s="32">
        <x:v>5027000034</x:v>
      </x:c>
      <x:c r="D504" s="38" t="s">
        <x:v>1058</x:v>
      </x:c>
      <x:c r="E504" s="38" t="s">
        <x:v>1059</x:v>
      </x:c>
      <x:c r="F504" s="39" t="s">
        <x:v>1057</x:v>
      </x:c>
      <x:c r="G504" s="108">
        <x:v>0</x:v>
      </x:c>
      <x:c r="H504" s="108">
        <x:v>9924.3893395760842</x:v>
      </x:c>
      <x:c r="I504" s="109">
        <x:f t="shared" si="7"/>
        <x:v>9924.39</x:v>
      </x:c>
      <x:c r="J504" s="110" t="n">
        <x:v>0</x:v>
      </x:c>
      <x:c r="K504" s="110" t="n">
        <x:f>J504-G504</x:f>
        <x:v>0</x:v>
      </x:c>
      <x:c r="L504" s="115" t="n">
        <x:f>G504*I504</x:f>
        <x:v>0</x:v>
      </x:c>
      <x:c r="M504" s="115" t="n">
        <x:f>J504*I504</x:f>
        <x:v>0</x:v>
      </x:c>
      <x:c r="N504" s="115" t="n">
        <x:f>M504-L504</x:f>
        <x:v>0</x:v>
      </x:c>
      <x:c r="O504" s="115" t="n">
        <x:v>0</x:v>
      </x:c>
      <x:c r="P504" s="119" t="str">
        <x:f>IF(M504=0,"",O504/M504)</x:f>
      </x:c>
      <x:c r="Q504" s="124" t="str">
        <x:v>SEM HISTÓRICO EM 2025</x:v>
      </x:c>
      <x:c r="R504" s="125" t="str">
        <x:v>PRODUÇÃO</x:v>
      </x:c>
      <x:c r="S504" s="125" t="str">
        <x:v>PRODUÇÃO O&amp;M</x:v>
      </x:c>
    </x:row>
    <x:row r="505">
      <x:c r="A505" s="32" t="s">
        <x:v>56</x:v>
      </x:c>
      <x:c r="B505" s="32" t="s">
        <x:v>30</x:v>
      </x:c>
      <x:c r="C505" s="32">
        <x:v>5025300323</x:v>
      </x:c>
      <x:c r="D505" s="38" t="s">
        <x:v>1060</x:v>
      </x:c>
      <x:c r="E505" s="38" t="s">
        <x:v>1061</x:v>
      </x:c>
      <x:c r="F505" s="39" t="s">
        <x:v>361</x:v>
      </x:c>
      <x:c r="G505" s="108">
        <x:v>0</x:v>
      </x:c>
      <x:c r="H505" s="108">
        <x:v>2379.7508806319952</x:v>
      </x:c>
      <x:c r="I505" s="109">
        <x:f t="shared" si="7"/>
        <x:v>2379.75</x:v>
      </x:c>
      <x:c r="J505" s="110" t="n">
        <x:v>0</x:v>
      </x:c>
      <x:c r="K505" s="110" t="n">
        <x:f>J505-G505</x:f>
        <x:v>0</x:v>
      </x:c>
      <x:c r="L505" s="115" t="n">
        <x:f>G505*I505</x:f>
        <x:v>0</x:v>
      </x:c>
      <x:c r="M505" s="115" t="n">
        <x:f>J505*I505</x:f>
        <x:v>0</x:v>
      </x:c>
      <x:c r="N505" s="115" t="n">
        <x:f>M505-L505</x:f>
        <x:v>0</x:v>
      </x:c>
      <x:c r="O505" s="115" t="n">
        <x:v>0</x:v>
      </x:c>
      <x:c r="P505" s="119" t="str">
        <x:f>IF(M505=0,"",O505/M505)</x:f>
      </x:c>
      <x:c r="Q505" s="124" t="str">
        <x:v>SEM HISTÓRICO EM 2025</x:v>
      </x:c>
      <x:c r="R505" s="125" t="str">
        <x:v>PRODUÇÃO</x:v>
      </x:c>
      <x:c r="S505" s="125" t="str">
        <x:v>PRODUÇÃO O&amp;M</x:v>
      </x:c>
    </x:row>
    <x:row r="506">
      <x:c r="A506" s="32" t="s">
        <x:v>56</x:v>
      </x:c>
      <x:c r="B506" s="32" t="s">
        <x:v>30</x:v>
      </x:c>
      <x:c r="C506" s="32">
        <x:v>5025300326</x:v>
      </x:c>
      <x:c r="D506" s="38" t="s">
        <x:v>1062</x:v>
      </x:c>
      <x:c r="E506" s="38" t="s">
        <x:v>1063</x:v>
      </x:c>
      <x:c r="F506" s="39" t="s">
        <x:v>361</x:v>
      </x:c>
      <x:c r="G506" s="108">
        <x:v>0</x:v>
      </x:c>
      <x:c r="H506" s="108">
        <x:v>199.94162367809153</x:v>
      </x:c>
      <x:c r="I506" s="109">
        <x:f t="shared" si="7"/>
        <x:v>199.94</x:v>
      </x:c>
      <x:c r="J506" s="110" t="n">
        <x:v>0</x:v>
      </x:c>
      <x:c r="K506" s="110" t="n">
        <x:f>J506-G506</x:f>
        <x:v>0</x:v>
      </x:c>
      <x:c r="L506" s="115" t="n">
        <x:f>G506*I506</x:f>
        <x:v>0</x:v>
      </x:c>
      <x:c r="M506" s="115" t="n">
        <x:f>J506*I506</x:f>
        <x:v>0</x:v>
      </x:c>
      <x:c r="N506" s="115" t="n">
        <x:f>M506-L506</x:f>
        <x:v>0</x:v>
      </x:c>
      <x:c r="O506" s="115" t="n">
        <x:v>0</x:v>
      </x:c>
      <x:c r="P506" s="119" t="str">
        <x:f>IF(M506=0,"",O506/M506)</x:f>
      </x:c>
      <x:c r="Q506" s="124" t="str">
        <x:v>SEM HISTÓRICO EM 2025</x:v>
      </x:c>
      <x:c r="R506" s="125" t="str">
        <x:v>PRODUÇÃO</x:v>
      </x:c>
      <x:c r="S506" s="125" t="str">
        <x:v>PRODUÇÃO O&amp;M</x:v>
      </x:c>
    </x:row>
    <x:row r="507">
      <x:c r="A507" s="32" t="s">
        <x:v>56</x:v>
      </x:c>
      <x:c r="B507" s="32" t="s">
        <x:v>30</x:v>
      </x:c>
      <x:c r="C507" s="32">
        <x:v>5025300325</x:v>
      </x:c>
      <x:c r="D507" s="38" t="s">
        <x:v>1064</x:v>
      </x:c>
      <x:c r="E507" s="38" t="s">
        <x:v>1065</x:v>
      </x:c>
      <x:c r="F507" s="39" t="s">
        <x:v>361</x:v>
      </x:c>
      <x:c r="G507" s="108">
        <x:v>0</x:v>
      </x:c>
      <x:c r="H507" s="108">
        <x:v>264.18607958865789</x:v>
      </x:c>
      <x:c r="I507" s="109">
        <x:f t="shared" si="7"/>
        <x:v>264.19</x:v>
      </x:c>
      <x:c r="J507" s="110" t="n">
        <x:v>0</x:v>
      </x:c>
      <x:c r="K507" s="110" t="n">
        <x:f>J507-G507</x:f>
        <x:v>0</x:v>
      </x:c>
      <x:c r="L507" s="115" t="n">
        <x:f>G507*I507</x:f>
        <x:v>0</x:v>
      </x:c>
      <x:c r="M507" s="115" t="n">
        <x:f>J507*I507</x:f>
        <x:v>0</x:v>
      </x:c>
      <x:c r="N507" s="115" t="n">
        <x:f>M507-L507</x:f>
        <x:v>0</x:v>
      </x:c>
      <x:c r="O507" s="115" t="n">
        <x:v>0</x:v>
      </x:c>
      <x:c r="P507" s="119" t="str">
        <x:f>IF(M507=0,"",O507/M507)</x:f>
      </x:c>
      <x:c r="Q507" s="124" t="str">
        <x:v>SEM HISTÓRICO EM 2025</x:v>
      </x:c>
      <x:c r="R507" s="125" t="str">
        <x:v>PRODUÇÃO</x:v>
      </x:c>
      <x:c r="S507" s="125" t="str">
        <x:v>PRODUÇÃO O&amp;M</x:v>
      </x:c>
    </x:row>
    <x:row r="508">
      <x:c r="A508" s="32" t="s">
        <x:v>56</x:v>
      </x:c>
      <x:c r="B508" s="32" t="s">
        <x:v>30</x:v>
      </x:c>
      <x:c r="C508" s="32">
        <x:v>5025300324</x:v>
      </x:c>
      <x:c r="D508" s="38" t="s">
        <x:v>1066</x:v>
      </x:c>
      <x:c r="E508" s="38" t="s">
        <x:v>1067</x:v>
      </x:c>
      <x:c r="F508" s="39" t="s">
        <x:v>361</x:v>
      </x:c>
      <x:c r="G508" s="108">
        <x:v>0</x:v>
      </x:c>
      <x:c r="H508" s="108">
        <x:v>712.35462149256682</x:v>
      </x:c>
      <x:c r="I508" s="109">
        <x:f t="shared" si="7"/>
        <x:v>712.35</x:v>
      </x:c>
      <x:c r="J508" s="110" t="n">
        <x:v>0</x:v>
      </x:c>
      <x:c r="K508" s="110" t="n">
        <x:f>J508-G508</x:f>
        <x:v>0</x:v>
      </x:c>
      <x:c r="L508" s="115" t="n">
        <x:f>G508*I508</x:f>
        <x:v>0</x:v>
      </x:c>
      <x:c r="M508" s="115" t="n">
        <x:f>J508*I508</x:f>
        <x:v>0</x:v>
      </x:c>
      <x:c r="N508" s="115" t="n">
        <x:f>M508-L508</x:f>
        <x:v>0</x:v>
      </x:c>
      <x:c r="O508" s="115" t="n">
        <x:v>0</x:v>
      </x:c>
      <x:c r="P508" s="119" t="str">
        <x:f>IF(M508=0,"",O508/M508)</x:f>
      </x:c>
      <x:c r="Q508" s="124" t="str">
        <x:v>SEM HISTÓRICO EM 2025</x:v>
      </x:c>
      <x:c r="R508" s="125" t="str">
        <x:v>PRODUÇÃO</x:v>
      </x:c>
      <x:c r="S508" s="125" t="str">
        <x:v>PRODUÇÃO O&amp;M</x:v>
      </x:c>
    </x:row>
    <x:row r="509">
      <x:c r="A509" s="32" t="s">
        <x:v>723</x:v>
      </x:c>
      <x:c r="B509" s="32" t="s">
        <x:v>7</x:v>
      </x:c>
      <x:c r="C509" s="32">
        <x:v>5013300054</x:v>
      </x:c>
      <x:c r="D509" s="38" t="s">
        <x:v>1068</x:v>
      </x:c>
      <x:c r="E509" s="38" t="s">
        <x:v>1069</x:v>
      </x:c>
      <x:c r="F509" s="39" t="s">
        <x:v>74</x:v>
      </x:c>
      <x:c r="G509" s="108">
        <x:v>1150.7500000000005</x:v>
      </x:c>
      <x:c r="H509" s="108">
        <x:v>819.93551557286492</x:v>
      </x:c>
      <x:c r="I509" s="109">
        <x:f t="shared" si="7"/>
        <x:v>819.94</x:v>
      </x:c>
      <x:c r="J509" s="110" t="n">
        <x:v>0</x:v>
      </x:c>
      <x:c r="K509" s="110" t="n">
        <x:f>J509-G509</x:f>
        <x:v>-1150.7500000000005</x:v>
      </x:c>
      <x:c r="L509" s="115" t="n">
        <x:f>G509*I509</x:f>
        <x:v>943545.9550000004</x:v>
      </x:c>
      <x:c r="M509" s="115" t="n">
        <x:f>J509*I509</x:f>
        <x:v>0</x:v>
      </x:c>
      <x:c r="N509" s="115" t="n">
        <x:f>M509-L509</x:f>
        <x:v>-943545.9550000004</x:v>
      </x:c>
      <x:c r="O509" s="115" t="n">
        <x:v>0</x:v>
      </x:c>
      <x:c r="P509" s="119" t="str">
        <x:f>IF(M509=0,"",O509/M509)</x:f>
      </x:c>
      <x:c r="Q509" s="124" t="str">
        <x:v>SEM HISTÓRICO EM 2025</x:v>
      </x:c>
      <x:c r="R509" s="127" t="str">
        <x:v>PRODUÇÃO</x:v>
      </x:c>
      <x:c r="S509" s="127" t="str">
        <x:v>PRODUÇÃO STC</x:v>
      </x:c>
    </x:row>
    <x:row r="510">
      <x:c r="A510" s="32" t="s">
        <x:v>723</x:v>
      </x:c>
      <x:c r="B510" s="32" t="s">
        <x:v>7</x:v>
      </x:c>
      <x:c r="C510" s="32">
        <x:v>5013300037</x:v>
      </x:c>
      <x:c r="D510" s="38" t="s">
        <x:v>1070</x:v>
      </x:c>
      <x:c r="E510" s="38" t="s">
        <x:v>1071</x:v>
      </x:c>
      <x:c r="F510" s="39" t="s">
        <x:v>74</x:v>
      </x:c>
      <x:c r="G510" s="108">
        <x:v>6315.5000000000036</x:v>
      </x:c>
      <x:c r="H510" s="108">
        <x:v>513.29347905912812</x:v>
      </x:c>
      <x:c r="I510" s="109">
        <x:f t="shared" si="7"/>
        <x:v>513.29</x:v>
      </x:c>
      <x:c r="J510" s="110" t="n">
        <x:v>0</x:v>
      </x:c>
      <x:c r="K510" s="110" t="n">
        <x:f>J510-G510</x:f>
        <x:v>-6315.500000000004</x:v>
      </x:c>
      <x:c r="L510" s="115" t="n">
        <x:f>G510*I510</x:f>
        <x:v>3241682.9950000015</x:v>
      </x:c>
      <x:c r="M510" s="115" t="n">
        <x:f>J510*I510</x:f>
        <x:v>0</x:v>
      </x:c>
      <x:c r="N510" s="115" t="n">
        <x:f>M510-L510</x:f>
        <x:v>-3241682.9950000015</x:v>
      </x:c>
      <x:c r="O510" s="115" t="n">
        <x:v>0</x:v>
      </x:c>
      <x:c r="P510" s="119" t="str">
        <x:f>IF(M510=0,"",O510/M510)</x:f>
      </x:c>
      <x:c r="Q510" s="124" t="str">
        <x:v>SEM HISTÓRICO EM 2025</x:v>
      </x:c>
      <x:c r="R510" s="127" t="str">
        <x:v>PRODUÇÃO</x:v>
      </x:c>
      <x:c r="S510" s="127" t="str">
        <x:v>PRODUÇÃO STC</x:v>
      </x:c>
    </x:row>
    <x:row r="511">
      <x:c r="A511" s="32" t="s">
        <x:v>723</x:v>
      </x:c>
      <x:c r="B511" s="32" t="s">
        <x:v>7</x:v>
      </x:c>
      <x:c r="C511" s="32">
        <x:v>5013300038</x:v>
      </x:c>
      <x:c r="D511" s="38" t="s">
        <x:v>1072</x:v>
      </x:c>
      <x:c r="E511" s="38" t="s">
        <x:v>1073</x:v>
      </x:c>
      <x:c r="F511" s="39" t="s">
        <x:v>74</x:v>
      </x:c>
      <x:c r="G511" s="108">
        <x:v>30028.000000000011</x:v>
      </x:c>
      <x:c r="H511" s="108">
        <x:v>442.16517162037479</x:v>
      </x:c>
      <x:c r="I511" s="109">
        <x:f t="shared" si="7"/>
        <x:v>442.17</x:v>
      </x:c>
      <x:c r="J511" s="110" t="n">
        <x:v>0</x:v>
      </x:c>
      <x:c r="K511" s="110" t="n">
        <x:f>J511-G511</x:f>
        <x:v>-30028.00000000001</x:v>
      </x:c>
      <x:c r="L511" s="115" t="n">
        <x:f>G511*I511</x:f>
        <x:v>13277480.760000005</x:v>
      </x:c>
      <x:c r="M511" s="115" t="n">
        <x:f>J511*I511</x:f>
        <x:v>0</x:v>
      </x:c>
      <x:c r="N511" s="115" t="n">
        <x:f>M511-L511</x:f>
        <x:v>-13277480.760000005</x:v>
      </x:c>
      <x:c r="O511" s="115" t="n">
        <x:v>0</x:v>
      </x:c>
      <x:c r="P511" s="119" t="str">
        <x:f>IF(M511=0,"",O511/M511)</x:f>
      </x:c>
      <x:c r="Q511" s="124" t="str">
        <x:v>SEM HISTÓRICO EM 2025</x:v>
      </x:c>
      <x:c r="R511" s="127" t="str">
        <x:v>PRODUÇÃO</x:v>
      </x:c>
      <x:c r="S511" s="127" t="str">
        <x:v>PRODUÇÃO STC</x:v>
      </x:c>
    </x:row>
    <x:row r="512">
      <x:c r="A512" s="32" t="s">
        <x:v>723</x:v>
      </x:c>
      <x:c r="B512" s="32" t="s">
        <x:v>7</x:v>
      </x:c>
      <x:c r="C512" s="32">
        <x:v>5013300039</x:v>
      </x:c>
      <x:c r="D512" s="38" t="s">
        <x:v>1074</x:v>
      </x:c>
      <x:c r="E512" s="38" t="s">
        <x:v>1075</x:v>
      </x:c>
      <x:c r="F512" s="39" t="s">
        <x:v>74</x:v>
      </x:c>
      <x:c r="G512" s="108">
        <x:v>144827.50000000006</x:v>
      </x:c>
      <x:c r="H512" s="108">
        <x:v>216.86230623548803</x:v>
      </x:c>
      <x:c r="I512" s="109">
        <x:f t="shared" si="7"/>
        <x:v>216.86</x:v>
      </x:c>
      <x:c r="J512" s="110" t="n">
        <x:v>224075</x:v>
      </x:c>
      <x:c r="K512" s="110" t="n">
        <x:f>J512-G512</x:f>
        <x:v>79247.49999999994</x:v>
      </x:c>
      <x:c r="L512" s="115" t="n">
        <x:f>G512*I512</x:f>
        <x:v>31407291.650000013</x:v>
      </x:c>
      <x:c r="M512" s="115" t="n">
        <x:f>J512*I512</x:f>
        <x:v>48592904.5</x:v>
      </x:c>
      <x:c r="N512" s="115" t="n">
        <x:f>M512-L512</x:f>
        <x:v>17185612.849999987</x:v>
      </x:c>
      <x:c r="O512" s="115" t="n">
        <x:v>84086384.5</x:v>
      </x:c>
      <x:c r="P512" s="119" t="n">
        <x:f>IF(M512=0,"",O512/M512)</x:f>
        <x:v>1.7304251590888131</x:v>
      </x:c>
      <x:c r="Q512" s="124" t="str">
        <x:v>VOLUME SETUP MAIOR</x:v>
      </x:c>
      <x:c r="R512" s="127" t="str">
        <x:v>PRODUÇÃO</x:v>
      </x:c>
      <x:c r="S512" s="127" t="str">
        <x:v>PRODUÇÃO STC</x:v>
      </x:c>
    </x:row>
    <x:row r="513">
      <x:c r="A513" s="32" t="s">
        <x:v>723</x:v>
      </x:c>
      <x:c r="B513" s="32" t="s">
        <x:v>7</x:v>
      </x:c>
      <x:c r="C513" s="32">
        <x:v>5013300040</x:v>
      </x:c>
      <x:c r="D513" s="38" t="s">
        <x:v>1076</x:v>
      </x:c>
      <x:c r="E513" s="38" t="s">
        <x:v>1077</x:v>
      </x:c>
      <x:c r="F513" s="39" t="s">
        <x:v>74</x:v>
      </x:c>
      <x:c r="G513" s="108">
        <x:v>0</x:v>
      </x:c>
      <x:c r="H513" s="108">
        <x:v>81.497234034269397</x:v>
      </x:c>
      <x:c r="I513" s="109">
        <x:f t="shared" si="7"/>
        <x:v>81.5</x:v>
      </x:c>
      <x:c r="J513" s="110" t="n">
        <x:v>0</x:v>
      </x:c>
      <x:c r="K513" s="110" t="n">
        <x:f>J513-G513</x:f>
        <x:v>0</x:v>
      </x:c>
      <x:c r="L513" s="115" t="n">
        <x:f>G513*I513</x:f>
        <x:v>0</x:v>
      </x:c>
      <x:c r="M513" s="115" t="n">
        <x:f>J513*I513</x:f>
        <x:v>0</x:v>
      </x:c>
      <x:c r="N513" s="115" t="n">
        <x:f>M513-L513</x:f>
        <x:v>0</x:v>
      </x:c>
      <x:c r="O513" s="115" t="n">
        <x:v>0</x:v>
      </x:c>
      <x:c r="P513" s="119" t="str">
        <x:f>IF(M513=0,"",O513/M513)</x:f>
      </x:c>
      <x:c r="Q513" s="124" t="str">
        <x:v>SEM HISTÓRICO EM 2025</x:v>
      </x:c>
      <x:c r="R513" s="127" t="str">
        <x:v>PRODUÇÃO</x:v>
      </x:c>
      <x:c r="S513" s="127" t="str">
        <x:v>PRODUÇÃO STC</x:v>
      </x:c>
    </x:row>
    <x:row r="514">
      <x:c r="A514" s="32" t="s">
        <x:v>723</x:v>
      </x:c>
      <x:c r="B514" s="32" t="s">
        <x:v>7</x:v>
      </x:c>
      <x:c r="C514" s="32">
        <x:v>5013300041</x:v>
      </x:c>
      <x:c r="D514" s="38" t="s">
        <x:v>1078</x:v>
      </x:c>
      <x:c r="E514" s="38" t="s">
        <x:v>1079</x:v>
      </x:c>
      <x:c r="F514" s="39" t="s">
        <x:v>74</x:v>
      </x:c>
      <x:c r="G514" s="108">
        <x:v>0</x:v>
      </x:c>
      <x:c r="H514" s="108">
        <x:v>198.30572113924435</x:v>
      </x:c>
      <x:c r="I514" s="109">
        <x:f t="shared" si="7"/>
        <x:v>198.31</x:v>
      </x:c>
      <x:c r="J514" s="110" t="n">
        <x:v>0</x:v>
      </x:c>
      <x:c r="K514" s="110" t="n">
        <x:f>J514-G514</x:f>
        <x:v>0</x:v>
      </x:c>
      <x:c r="L514" s="115" t="n">
        <x:f>G514*I514</x:f>
        <x:v>0</x:v>
      </x:c>
      <x:c r="M514" s="115" t="n">
        <x:f>J514*I514</x:f>
        <x:v>0</x:v>
      </x:c>
      <x:c r="N514" s="115" t="n">
        <x:f>M514-L514</x:f>
        <x:v>0</x:v>
      </x:c>
      <x:c r="O514" s="115" t="n">
        <x:v>0</x:v>
      </x:c>
      <x:c r="P514" s="119" t="str">
        <x:f>IF(M514=0,"",O514/M514)</x:f>
      </x:c>
      <x:c r="Q514" s="124" t="str">
        <x:v>SEM HISTÓRICO EM 2025</x:v>
      </x:c>
      <x:c r="R514" s="127" t="str">
        <x:v>PRODUÇÃO</x:v>
      </x:c>
      <x:c r="S514" s="127" t="str">
        <x:v>PRODUÇÃO STC</x:v>
      </x:c>
    </x:row>
    <x:row r="515">
      <x:c r="A515" s="32" t="s">
        <x:v>723</x:v>
      </x:c>
      <x:c r="B515" s="32" t="s">
        <x:v>7</x:v>
      </x:c>
      <x:c r="C515" s="32">
        <x:v>5013300042</x:v>
      </x:c>
      <x:c r="D515" s="38" t="s">
        <x:v>1080</x:v>
      </x:c>
      <x:c r="E515" s="38" t="s">
        <x:v>1081</x:v>
      </x:c>
      <x:c r="F515" s="39" t="s">
        <x:v>74</x:v>
      </x:c>
      <x:c r="G515" s="108">
        <x:v>0</x:v>
      </x:c>
      <x:c r="H515" s="108">
        <x:v>125.94452303821927</x:v>
      </x:c>
      <x:c r="I515" s="109">
        <x:f t="shared" si="7"/>
        <x:v>125.94</x:v>
      </x:c>
      <x:c r="J515" s="110" t="n">
        <x:v>0</x:v>
      </x:c>
      <x:c r="K515" s="110" t="n">
        <x:f>J515-G515</x:f>
        <x:v>0</x:v>
      </x:c>
      <x:c r="L515" s="115" t="n">
        <x:f>G515*I515</x:f>
        <x:v>0</x:v>
      </x:c>
      <x:c r="M515" s="115" t="n">
        <x:f>J515*I515</x:f>
        <x:v>0</x:v>
      </x:c>
      <x:c r="N515" s="115" t="n">
        <x:f>M515-L515</x:f>
        <x:v>0</x:v>
      </x:c>
      <x:c r="O515" s="115" t="n">
        <x:v>0</x:v>
      </x:c>
      <x:c r="P515" s="119" t="str">
        <x:f>IF(M515=0,"",O515/M515)</x:f>
      </x:c>
      <x:c r="Q515" s="124" t="str">
        <x:v>SEM HISTÓRICO EM 2025</x:v>
      </x:c>
      <x:c r="R515" s="127" t="str">
        <x:v>PRODUÇÃO</x:v>
      </x:c>
      <x:c r="S515" s="127" t="str">
        <x:v>PRODUÇÃO STC</x:v>
      </x:c>
    </x:row>
    <x:row r="516">
      <x:c r="A516" s="32" t="s">
        <x:v>723</x:v>
      </x:c>
      <x:c r="B516" s="32" t="s">
        <x:v>7</x:v>
      </x:c>
      <x:c r="C516" s="32">
        <x:v>5013300043</x:v>
      </x:c>
      <x:c r="D516" s="38" t="s">
        <x:v>1082</x:v>
      </x:c>
      <x:c r="E516" s="38" t="s">
        <x:v>1083</x:v>
      </x:c>
      <x:c r="F516" s="39" t="s">
        <x:v>74</x:v>
      </x:c>
      <x:c r="G516" s="108">
        <x:v>1868.2500000000005</x:v>
      </x:c>
      <x:c r="H516" s="108">
        <x:v>202.98438313966014</x:v>
      </x:c>
      <x:c r="I516" s="109">
        <x:f t="shared" si="7"/>
        <x:v>202.98</x:v>
      </x:c>
      <x:c r="J516" s="110" t="n">
        <x:v>0</x:v>
      </x:c>
      <x:c r="K516" s="110" t="n">
        <x:f>J516-G516</x:f>
        <x:v>-1868.2500000000005</x:v>
      </x:c>
      <x:c r="L516" s="115" t="n">
        <x:f>G516*I516</x:f>
        <x:v>379217.38500000007</x:v>
      </x:c>
      <x:c r="M516" s="115" t="n">
        <x:f>J516*I516</x:f>
        <x:v>0</x:v>
      </x:c>
      <x:c r="N516" s="115" t="n">
        <x:f>M516-L516</x:f>
        <x:v>-379217.38500000007</x:v>
      </x:c>
      <x:c r="O516" s="115" t="n">
        <x:v>0</x:v>
      </x:c>
      <x:c r="P516" s="119" t="str">
        <x:f>IF(M516=0,"",O516/M516)</x:f>
      </x:c>
      <x:c r="Q516" s="124" t="str">
        <x:v>SEM HISTÓRICO EM 2025</x:v>
      </x:c>
      <x:c r="R516" s="127" t="str">
        <x:v>PRODUÇÃO</x:v>
      </x:c>
      <x:c r="S516" s="127" t="str">
        <x:v>PRODUÇÃO STC</x:v>
      </x:c>
    </x:row>
    <x:row r="517">
      <x:c r="A517" s="32" t="s">
        <x:v>723</x:v>
      </x:c>
      <x:c r="B517" s="32" t="s">
        <x:v>7</x:v>
      </x:c>
      <x:c r="C517" s="32">
        <x:v>5013300044</x:v>
      </x:c>
      <x:c r="D517" s="38" t="s">
        <x:v>1084</x:v>
      </x:c>
      <x:c r="E517" s="38" t="s">
        <x:v>1085</x:v>
      </x:c>
      <x:c r="F517" s="39" t="s">
        <x:v>74</x:v>
      </x:c>
      <x:c r="G517" s="108">
        <x:v>0</x:v>
      </x:c>
      <x:c r="H517" s="108">
        <x:v>225.42931570922229</x:v>
      </x:c>
      <x:c r="I517" s="109">
        <x:f t="shared" si="7"/>
        <x:v>225.43</x:v>
      </x:c>
      <x:c r="J517" s="110" t="n">
        <x:v>0</x:v>
      </x:c>
      <x:c r="K517" s="110" t="n">
        <x:f>J517-G517</x:f>
        <x:v>0</x:v>
      </x:c>
      <x:c r="L517" s="115" t="n">
        <x:f>G517*I517</x:f>
        <x:v>0</x:v>
      </x:c>
      <x:c r="M517" s="115" t="n">
        <x:f>J517*I517</x:f>
        <x:v>0</x:v>
      </x:c>
      <x:c r="N517" s="115" t="n">
        <x:f>M517-L517</x:f>
        <x:v>0</x:v>
      </x:c>
      <x:c r="O517" s="115" t="n">
        <x:v>0</x:v>
      </x:c>
      <x:c r="P517" s="119" t="str">
        <x:f>IF(M517=0,"",O517/M517)</x:f>
      </x:c>
      <x:c r="Q517" s="124" t="str">
        <x:v>SEM HISTÓRICO EM 2025</x:v>
      </x:c>
      <x:c r="R517" s="127" t="str">
        <x:v>PRODUÇÃO</x:v>
      </x:c>
      <x:c r="S517" s="127" t="str">
        <x:v>PRODUÇÃO STC</x:v>
      </x:c>
    </x:row>
    <x:row r="518">
      <x:c r="A518" s="32" t="s">
        <x:v>723</x:v>
      </x:c>
      <x:c r="B518" s="32" t="s">
        <x:v>7</x:v>
      </x:c>
      <x:c r="C518" s="32">
        <x:v>5013300045</x:v>
      </x:c>
      <x:c r="D518" s="38" t="s">
        <x:v>1086</x:v>
      </x:c>
      <x:c r="E518" s="38" t="s">
        <x:v>1087</x:v>
      </x:c>
      <x:c r="F518" s="39" t="s">
        <x:v>74</x:v>
      </x:c>
      <x:c r="G518" s="108">
        <x:v>0</x:v>
      </x:c>
      <x:c r="H518" s="108">
        <x:v>307.6536391084212</x:v>
      </x:c>
      <x:c r="I518" s="109">
        <x:f t="shared" si="7"/>
        <x:v>307.64999999999998</x:v>
      </x:c>
      <x:c r="J518" s="110" t="n">
        <x:v>0</x:v>
      </x:c>
      <x:c r="K518" s="110" t="n">
        <x:f>J518-G518</x:f>
        <x:v>0</x:v>
      </x:c>
      <x:c r="L518" s="115" t="n">
        <x:f>G518*I518</x:f>
        <x:v>0</x:v>
      </x:c>
      <x:c r="M518" s="115" t="n">
        <x:f>J518*I518</x:f>
        <x:v>0</x:v>
      </x:c>
      <x:c r="N518" s="115" t="n">
        <x:f>M518-L518</x:f>
        <x:v>0</x:v>
      </x:c>
      <x:c r="O518" s="115" t="n">
        <x:v>0</x:v>
      </x:c>
      <x:c r="P518" s="119" t="str">
        <x:f>IF(M518=0,"",O518/M518)</x:f>
      </x:c>
      <x:c r="Q518" s="124" t="str">
        <x:v>SEM HISTÓRICO EM 2025</x:v>
      </x:c>
      <x:c r="R518" s="127" t="str">
        <x:v>PRODUÇÃO</x:v>
      </x:c>
      <x:c r="S518" s="127" t="str">
        <x:v>PRODUÇÃO STC</x:v>
      </x:c>
    </x:row>
    <x:row r="519">
      <x:c r="A519" s="32" t="s">
        <x:v>723</x:v>
      </x:c>
      <x:c r="B519" s="32" t="s">
        <x:v>7</x:v>
      </x:c>
      <x:c r="C519" s="32">
        <x:v>5013300046</x:v>
      </x:c>
      <x:c r="D519" s="38" t="s">
        <x:v>1088</x:v>
      </x:c>
      <x:c r="E519" s="38" t="s">
        <x:v>1089</x:v>
      </x:c>
      <x:c r="F519" s="39" t="s">
        <x:v>74</x:v>
      </x:c>
      <x:c r="G519" s="108">
        <x:v>0</x:v>
      </x:c>
      <x:c r="H519" s="108">
        <x:v>184.36457288124873</x:v>
      </x:c>
      <x:c r="I519" s="109" t="n">
        <x:f t="shared" ref="I519:I580" si="8">ROUND(H519*$E$3,2)</x:f>
        <x:v>184.36</x:v>
      </x:c>
      <x:c r="J519" s="110" t="n">
        <x:v>0</x:v>
      </x:c>
      <x:c r="K519" s="110" t="n">
        <x:f>J519-G519</x:f>
        <x:v>0</x:v>
      </x:c>
      <x:c r="L519" s="115" t="n">
        <x:f>G519*I519</x:f>
        <x:v>0</x:v>
      </x:c>
      <x:c r="M519" s="115" t="n">
        <x:f>J519*I519</x:f>
        <x:v>0</x:v>
      </x:c>
      <x:c r="N519" s="115" t="n">
        <x:f>M519-L519</x:f>
        <x:v>0</x:v>
      </x:c>
      <x:c r="O519" s="115" t="n">
        <x:v>0</x:v>
      </x:c>
      <x:c r="P519" s="119" t="str">
        <x:f>IF(M519=0,"",O519/M519)</x:f>
      </x:c>
      <x:c r="Q519" s="124" t="str">
        <x:v>SEM HISTÓRICO EM 2025</x:v>
      </x:c>
      <x:c r="R519" s="127" t="str">
        <x:v>PRODUÇÃO</x:v>
      </x:c>
      <x:c r="S519" s="127" t="str">
        <x:v>PRODUÇÃO STC</x:v>
      </x:c>
    </x:row>
    <x:row r="520">
      <x:c r="A520" s="32" t="s">
        <x:v>723</x:v>
      </x:c>
      <x:c r="B520" s="32" t="s">
        <x:v>7</x:v>
      </x:c>
      <x:c r="C520" s="32">
        <x:v>5013100002</x:v>
      </x:c>
      <x:c r="D520" s="38" t="s">
        <x:v>1090</x:v>
      </x:c>
      <x:c r="E520" s="38" t="s">
        <x:v>1091</x:v>
      </x:c>
      <x:c r="F520" s="39" t="s">
        <x:v>74</x:v>
      </x:c>
      <x:c r="G520" s="108">
        <x:v>0</x:v>
      </x:c>
      <x:c r="H520" s="108">
        <x:v>369.18436693010545</x:v>
      </x:c>
      <x:c r="I520" s="109">
        <x:f t="shared" si="8"/>
        <x:v>369.18</x:v>
      </x:c>
      <x:c r="J520" s="110" t="n">
        <x:v>0</x:v>
      </x:c>
      <x:c r="K520" s="110" t="n">
        <x:f>J520-G520</x:f>
        <x:v>0</x:v>
      </x:c>
      <x:c r="L520" s="115" t="n">
        <x:f>G520*I520</x:f>
        <x:v>0</x:v>
      </x:c>
      <x:c r="M520" s="115" t="n">
        <x:f>J520*I520</x:f>
        <x:v>0</x:v>
      </x:c>
      <x:c r="N520" s="115" t="n">
        <x:f>M520-L520</x:f>
        <x:v>0</x:v>
      </x:c>
      <x:c r="O520" s="115" t="n">
        <x:v>0</x:v>
      </x:c>
      <x:c r="P520" s="119" t="str">
        <x:f>IF(M520=0,"",O520/M520)</x:f>
      </x:c>
      <x:c r="Q520" s="124" t="str">
        <x:v>SEM HISTÓRICO EM 2025</x:v>
      </x:c>
      <x:c r="R520" s="127" t="str">
        <x:v>PRODUÇÃO</x:v>
      </x:c>
      <x:c r="S520" s="127" t="str">
        <x:v>PRODUÇÃO STC</x:v>
      </x:c>
    </x:row>
    <x:row r="521">
      <x:c r="A521" s="32" t="s">
        <x:v>723</x:v>
      </x:c>
      <x:c r="B521" s="32" t="s">
        <x:v>7</x:v>
      </x:c>
      <x:c r="C521" s="32">
        <x:v>5013100003</x:v>
      </x:c>
      <x:c r="D521" s="38" t="s">
        <x:v>1092</x:v>
      </x:c>
      <x:c r="E521" s="38" t="s">
        <x:v>1093</x:v>
      </x:c>
      <x:c r="F521" s="39" t="s">
        <x:v>74</x:v>
      </x:c>
      <x:c r="G521" s="108">
        <x:v>0</x:v>
      </x:c>
      <x:c r="H521" s="108">
        <x:v>221.23748745749845</x:v>
      </x:c>
      <x:c r="I521" s="109">
        <x:f t="shared" si="8"/>
        <x:v>221.24</x:v>
      </x:c>
      <x:c r="J521" s="110" t="n">
        <x:v>0</x:v>
      </x:c>
      <x:c r="K521" s="110" t="n">
        <x:f>J521-G521</x:f>
        <x:v>0</x:v>
      </x:c>
      <x:c r="L521" s="115" t="n">
        <x:f>G521*I521</x:f>
        <x:v>0</x:v>
      </x:c>
      <x:c r="M521" s="115" t="n">
        <x:f>J521*I521</x:f>
        <x:v>0</x:v>
      </x:c>
      <x:c r="N521" s="115" t="n">
        <x:f>M521-L521</x:f>
        <x:v>0</x:v>
      </x:c>
      <x:c r="O521" s="115" t="n">
        <x:v>0</x:v>
      </x:c>
      <x:c r="P521" s="119" t="str">
        <x:f>IF(M521=0,"",O521/M521)</x:f>
      </x:c>
      <x:c r="Q521" s="124" t="str">
        <x:v>SEM HISTÓRICO EM 2025</x:v>
      </x:c>
      <x:c r="R521" s="127" t="str">
        <x:v>PRODUÇÃO</x:v>
      </x:c>
      <x:c r="S521" s="127" t="str">
        <x:v>PRODUÇÃO STC</x:v>
      </x:c>
    </x:row>
    <x:row r="522">
      <x:c r="A522" s="32" t="s">
        <x:v>723</x:v>
      </x:c>
      <x:c r="B522" s="32" t="s">
        <x:v>7</x:v>
      </x:c>
      <x:c r="C522" s="32">
        <x:v>5013300047</x:v>
      </x:c>
      <x:c r="D522" s="38" t="s">
        <x:v>1094</x:v>
      </x:c>
      <x:c r="E522" s="38" t="s">
        <x:v>1095</x:v>
      </x:c>
      <x:c r="F522" s="39" t="s">
        <x:v>74</x:v>
      </x:c>
      <x:c r="G522" s="108">
        <x:v>57575.750000000015</x:v>
      </x:c>
      <x:c r="H522" s="108">
        <x:v>130.78124794405451</x:v>
      </x:c>
      <x:c r="I522" s="109">
        <x:f t="shared" si="8"/>
        <x:v>130.78</x:v>
      </x:c>
      <x:c r="J522" s="110" t="n">
        <x:v>78553</x:v>
      </x:c>
      <x:c r="K522" s="110" t="n">
        <x:f>J522-G522</x:f>
        <x:v>20977.249999999985</x:v>
      </x:c>
      <x:c r="L522" s="115" t="n">
        <x:f>G522*I522</x:f>
        <x:v>7529756.585000002</x:v>
      </x:c>
      <x:c r="M522" s="115" t="n">
        <x:f>J522*I522</x:f>
        <x:v>10273161.34</x:v>
      </x:c>
      <x:c r="N522" s="115" t="n">
        <x:f>M522-L522</x:f>
        <x:v>2743404.754999998</x:v>
      </x:c>
      <x:c r="O522" s="115" t="n">
        <x:v>29477798.78</x:v>
      </x:c>
      <x:c r="P522" s="119" t="n">
        <x:f>IF(M522=0,"",O522/M522)</x:f>
        <x:v>2.869398990671357</x:v>
      </x:c>
      <x:c r="Q522" s="124" t="str">
        <x:v>VOLUME SETUP MAIOR</x:v>
      </x:c>
      <x:c r="R522" s="127" t="str">
        <x:v>PRODUÇÃO</x:v>
      </x:c>
      <x:c r="S522" s="127" t="str">
        <x:v>PRODUÇÃO STC</x:v>
      </x:c>
    </x:row>
    <x:row r="523">
      <x:c r="A523" s="32" t="s">
        <x:v>723</x:v>
      </x:c>
      <x:c r="B523" s="32" t="s">
        <x:v>7</x:v>
      </x:c>
      <x:c r="C523" s="32">
        <x:v>5013300048</x:v>
      </x:c>
      <x:c r="D523" s="38" t="s">
        <x:v>1096</x:v>
      </x:c>
      <x:c r="E523" s="38" t="s">
        <x:v>1097</x:v>
      </x:c>
      <x:c r="F523" s="39" t="s">
        <x:v>74</x:v>
      </x:c>
      <x:c r="G523" s="108">
        <x:v>3206.5000000000009</x:v>
      </x:c>
      <x:c r="H523" s="108">
        <x:v>26.364892623964579</x:v>
      </x:c>
      <x:c r="I523" s="109">
        <x:f t="shared" si="8"/>
        <x:v>26.36</x:v>
      </x:c>
      <x:c r="J523" s="110" t="n">
        <x:v>0</x:v>
      </x:c>
      <x:c r="K523" s="110" t="n">
        <x:f>J523-G523</x:f>
        <x:v>-3206.500000000001</x:v>
      </x:c>
      <x:c r="L523" s="115" t="n">
        <x:f>G523*I523</x:f>
        <x:v>84523.34000000003</x:v>
      </x:c>
      <x:c r="M523" s="115" t="n">
        <x:f>J523*I523</x:f>
        <x:v>0</x:v>
      </x:c>
      <x:c r="N523" s="115" t="n">
        <x:f>M523-L523</x:f>
        <x:v>-84523.34000000003</x:v>
      </x:c>
      <x:c r="O523" s="115" t="n">
        <x:v>0</x:v>
      </x:c>
      <x:c r="P523" s="119" t="str">
        <x:f>IF(M523=0,"",O523/M523)</x:f>
      </x:c>
      <x:c r="Q523" s="124" t="str">
        <x:v>SEM HISTÓRICO EM 2025</x:v>
      </x:c>
      <x:c r="R523" s="127" t="str">
        <x:v>PRODUÇÃO</x:v>
      </x:c>
      <x:c r="S523" s="127" t="str">
        <x:v>PRODUÇÃO STC</x:v>
      </x:c>
    </x:row>
    <x:row r="524">
      <x:c r="A524" s="32" t="s">
        <x:v>723</x:v>
      </x:c>
      <x:c r="B524" s="32" t="s">
        <x:v>7</x:v>
      </x:c>
      <x:c r="C524" s="32">
        <x:v>5013300049</x:v>
      </x:c>
      <x:c r="D524" s="38" t="s">
        <x:v>1098</x:v>
      </x:c>
      <x:c r="E524" s="38" t="s">
        <x:v>1099</x:v>
      </x:c>
      <x:c r="F524" s="39" t="s">
        <x:v>74</x:v>
      </x:c>
      <x:c r="G524" s="108">
        <x:v>12185.710000000006</x:v>
      </x:c>
      <x:c r="H524" s="108">
        <x:v>131.72962537657122</x:v>
      </x:c>
      <x:c r="I524" s="109">
        <x:f t="shared" si="8"/>
        <x:v>131.72999999999999</x:v>
      </x:c>
      <x:c r="J524" s="110" t="n">
        <x:v>36509</x:v>
      </x:c>
      <x:c r="K524" s="110" t="n">
        <x:f>J524-G524</x:f>
        <x:v>24323.289999999994</x:v>
      </x:c>
      <x:c r="L524" s="115" t="n">
        <x:f>G524*I524</x:f>
        <x:v>1605223.5783000006</x:v>
      </x:c>
      <x:c r="M524" s="115" t="n">
        <x:f>J524*I524</x:f>
        <x:v>4809330.569999999</x:v>
      </x:c>
      <x:c r="N524" s="115" t="n">
        <x:f>M524-L524</x:f>
        <x:v>3204106.9916999987</x:v>
      </x:c>
      <x:c r="O524" s="115" t="n">
        <x:v>1829831.08</x:v>
      </x:c>
      <x:c r="P524" s="119" t="n">
        <x:f>IF(M524=0,"",O524/M524)</x:f>
        <x:v>0.3804752144538071</x:v>
      </x:c>
      <x:c r="Q524" s="124" t="str">
        <x:v>VOLUME SETUP MAIOR</x:v>
      </x:c>
      <x:c r="R524" s="127" t="str">
        <x:v>PRODUÇÃO</x:v>
      </x:c>
      <x:c r="S524" s="127" t="str">
        <x:v>PRODUÇÃO STC</x:v>
      </x:c>
    </x:row>
    <x:row r="525">
      <x:c r="A525" s="32" t="s">
        <x:v>723</x:v>
      </x:c>
      <x:c r="B525" s="32" t="s">
        <x:v>7</x:v>
      </x:c>
      <x:c r="C525" s="32">
        <x:v>5015000020</x:v>
      </x:c>
      <x:c r="D525" s="38" t="s">
        <x:v>1100</x:v>
      </x:c>
      <x:c r="E525" s="38" t="s">
        <x:v>1101</x:v>
      </x:c>
      <x:c r="F525" s="39" t="s">
        <x:v>361</x:v>
      </x:c>
      <x:c r="G525" s="108">
        <x:v>0</x:v>
      </x:c>
      <x:c r="H525" s="108">
        <x:v>13.495098571785856</x:v>
      </x:c>
      <x:c r="I525" s="109">
        <x:f t="shared" si="8"/>
        <x:v>13.5</x:v>
      </x:c>
      <x:c r="J525" s="110" t="n">
        <x:v>0</x:v>
      </x:c>
      <x:c r="K525" s="110" t="n">
        <x:f>J525-G525</x:f>
        <x:v>0</x:v>
      </x:c>
      <x:c r="L525" s="115" t="n">
        <x:f>G525*I525</x:f>
        <x:v>0</x:v>
      </x:c>
      <x:c r="M525" s="115" t="n">
        <x:f>J525*I525</x:f>
        <x:v>0</x:v>
      </x:c>
      <x:c r="N525" s="115" t="n">
        <x:f>M525-L525</x:f>
        <x:v>0</x:v>
      </x:c>
      <x:c r="O525" s="115" t="n">
        <x:v>0</x:v>
      </x:c>
      <x:c r="P525" s="119" t="str">
        <x:f>IF(M525=0,"",O525/M525)</x:f>
      </x:c>
      <x:c r="Q525" s="124" t="str">
        <x:v>SEM HISTÓRICO EM 2025</x:v>
      </x:c>
      <x:c r="R525" s="127" t="str">
        <x:v>PRODUÇÃO</x:v>
      </x:c>
      <x:c r="S525" s="127" t="str">
        <x:v>PRODUÇÃO STC</x:v>
      </x:c>
    </x:row>
    <x:row r="526">
      <x:c r="A526" s="32" t="s">
        <x:v>723</x:v>
      </x:c>
      <x:c r="B526" s="32" t="s">
        <x:v>7</x:v>
      </x:c>
      <x:c r="C526" s="32">
        <x:v>5015000026</x:v>
      </x:c>
      <x:c r="D526" s="38" t="s">
        <x:v>1102</x:v>
      </x:c>
      <x:c r="E526" s="38" t="s">
        <x:v>1103</x:v>
      </x:c>
      <x:c r="F526" s="39" t="s">
        <x:v>361</x:v>
      </x:c>
      <x:c r="G526" s="108">
        <x:v>0</x:v>
      </x:c>
      <x:c r="H526" s="108">
        <x:v>13.495098571785856</x:v>
      </x:c>
      <x:c r="I526" s="109">
        <x:f t="shared" si="8"/>
        <x:v>13.5</x:v>
      </x:c>
      <x:c r="J526" s="110" t="n">
        <x:v>0</x:v>
      </x:c>
      <x:c r="K526" s="110" t="n">
        <x:f>J526-G526</x:f>
        <x:v>0</x:v>
      </x:c>
      <x:c r="L526" s="115" t="n">
        <x:f>G526*I526</x:f>
        <x:v>0</x:v>
      </x:c>
      <x:c r="M526" s="115" t="n">
        <x:f>J526*I526</x:f>
        <x:v>0</x:v>
      </x:c>
      <x:c r="N526" s="115" t="n">
        <x:f>M526-L526</x:f>
        <x:v>0</x:v>
      </x:c>
      <x:c r="O526" s="115" t="n">
        <x:v>0</x:v>
      </x:c>
      <x:c r="P526" s="119" t="str">
        <x:f>IF(M526=0,"",O526/M526)</x:f>
      </x:c>
      <x:c r="Q526" s="124" t="str">
        <x:v>SEM HISTÓRICO EM 2025</x:v>
      </x:c>
      <x:c r="R526" s="127" t="str">
        <x:v>PRODUÇÃO</x:v>
      </x:c>
      <x:c r="S526" s="127" t="str">
        <x:v>PRODUÇÃO STC</x:v>
      </x:c>
    </x:row>
    <x:row r="527">
      <x:c r="A527" s="32" t="s">
        <x:v>723</x:v>
      </x:c>
      <x:c r="B527" s="32" t="s">
        <x:v>7</x:v>
      </x:c>
      <x:c r="C527" s="32">
        <x:v>5013300050</x:v>
      </x:c>
      <x:c r="D527" s="38" t="s">
        <x:v>1104</x:v>
      </x:c>
      <x:c r="E527" s="38" t="s">
        <x:v>1105</x:v>
      </x:c>
      <x:c r="F527" s="39" t="s">
        <x:v>361</x:v>
      </x:c>
      <x:c r="G527" s="108">
        <x:v>0</x:v>
      </x:c>
      <x:c r="H527" s="108">
        <x:v>224.91830952976429</x:v>
      </x:c>
      <x:c r="I527" s="109">
        <x:f t="shared" si="8"/>
        <x:v>224.92</x:v>
      </x:c>
      <x:c r="J527" s="110" t="n">
        <x:v>0</x:v>
      </x:c>
      <x:c r="K527" s="110" t="n">
        <x:f>J527-G527</x:f>
        <x:v>0</x:v>
      </x:c>
      <x:c r="L527" s="115" t="n">
        <x:f>G527*I527</x:f>
        <x:v>0</x:v>
      </x:c>
      <x:c r="M527" s="115" t="n">
        <x:f>J527*I527</x:f>
        <x:v>0</x:v>
      </x:c>
      <x:c r="N527" s="115" t="n">
        <x:f>M527-L527</x:f>
        <x:v>0</x:v>
      </x:c>
      <x:c r="O527" s="115" t="n">
        <x:v>0</x:v>
      </x:c>
      <x:c r="P527" s="119" t="str">
        <x:f>IF(M527=0,"",O527/M527)</x:f>
      </x:c>
      <x:c r="Q527" s="124" t="str">
        <x:v>SEM HISTÓRICO EM 2025</x:v>
      </x:c>
      <x:c r="R527" s="127" t="str">
        <x:v>PRODUÇÃO</x:v>
      </x:c>
      <x:c r="S527" s="127" t="str">
        <x:v>PRODUÇÃO STC</x:v>
      </x:c>
    </x:row>
    <x:row r="528">
      <x:c r="A528" s="32" t="s">
        <x:v>723</x:v>
      </x:c>
      <x:c r="B528" s="32" t="s">
        <x:v>7</x:v>
      </x:c>
      <x:c r="C528" s="32">
        <x:v>5013300051</x:v>
      </x:c>
      <x:c r="D528" s="38" t="s">
        <x:v>1106</x:v>
      </x:c>
      <x:c r="E528" s="38" t="s">
        <x:v>1107</x:v>
      </x:c>
      <x:c r="F528" s="39" t="s">
        <x:v>361</x:v>
      </x:c>
      <x:c r="G528" s="108">
        <x:v>0</x:v>
      </x:c>
      <x:c r="H528" s="108">
        <x:v>224.91830952976429</x:v>
      </x:c>
      <x:c r="I528" s="109">
        <x:f t="shared" si="8"/>
        <x:v>224.92</x:v>
      </x:c>
      <x:c r="J528" s="110" t="n">
        <x:v>0</x:v>
      </x:c>
      <x:c r="K528" s="110" t="n">
        <x:f>J528-G528</x:f>
        <x:v>0</x:v>
      </x:c>
      <x:c r="L528" s="115" t="n">
        <x:f>G528*I528</x:f>
        <x:v>0</x:v>
      </x:c>
      <x:c r="M528" s="115" t="n">
        <x:f>J528*I528</x:f>
        <x:v>0</x:v>
      </x:c>
      <x:c r="N528" s="115" t="n">
        <x:f>M528-L528</x:f>
        <x:v>0</x:v>
      </x:c>
      <x:c r="O528" s="115" t="n">
        <x:v>0</x:v>
      </x:c>
      <x:c r="P528" s="119" t="str">
        <x:f>IF(M528=0,"",O528/M528)</x:f>
      </x:c>
      <x:c r="Q528" s="124" t="str">
        <x:v>FORA DO K | DISPONIBILIDADE STC</x:v>
      </x:c>
      <x:c r="R528" s="128" t="str">
        <x:v>DISPONIBILIDADE</x:v>
      </x:c>
      <x:c r="S528" s="128" t="str">
        <x:v>DISPONIBILIDADE STC</x:v>
      </x:c>
    </x:row>
    <x:row r="529">
      <x:c r="A529" s="32" t="s">
        <x:v>723</x:v>
      </x:c>
      <x:c r="B529" s="32" t="s">
        <x:v>7</x:v>
      </x:c>
      <x:c r="C529" s="32">
        <x:v>5010019004</x:v>
      </x:c>
      <x:c r="D529" s="38" t="s">
        <x:v>1108</x:v>
      </x:c>
      <x:c r="E529" s="38" t="s">
        <x:v>1109</x:v>
      </x:c>
      <x:c r="F529" s="39" t="s">
        <x:v>74</x:v>
      </x:c>
      <x:c r="G529" s="108">
        <x:v>0</x:v>
      </x:c>
      <x:c r="H529" s="108">
        <x:v>208.64303515367652</x:v>
      </x:c>
      <x:c r="I529" s="109">
        <x:f t="shared" si="8"/>
        <x:v>208.64</x:v>
      </x:c>
      <x:c r="J529" s="110" t="n">
        <x:v>0</x:v>
      </x:c>
      <x:c r="K529" s="110" t="n">
        <x:f>J529-G529</x:f>
        <x:v>0</x:v>
      </x:c>
      <x:c r="L529" s="115" t="n">
        <x:f>G529*I529</x:f>
        <x:v>0</x:v>
      </x:c>
      <x:c r="M529" s="115" t="n">
        <x:f>J529*I529</x:f>
        <x:v>0</x:v>
      </x:c>
      <x:c r="N529" s="115" t="n">
        <x:f>M529-L529</x:f>
        <x:v>0</x:v>
      </x:c>
      <x:c r="O529" s="115" t="n">
        <x:v>0</x:v>
      </x:c>
      <x:c r="P529" s="119" t="str">
        <x:f>IF(M529=0,"",O529/M529)</x:f>
      </x:c>
      <x:c r="Q529" s="124" t="str">
        <x:v>SEM HISTÓRICO EM 2025</x:v>
      </x:c>
      <x:c r="R529" s="127" t="str">
        <x:v>PRODUÇÃO</x:v>
      </x:c>
      <x:c r="S529" s="127" t="str">
        <x:v>PRODUÇÃO STC</x:v>
      </x:c>
    </x:row>
    <x:row r="530">
      <x:c r="A530" s="32" t="s">
        <x:v>723</x:v>
      </x:c>
      <x:c r="B530" s="32" t="s">
        <x:v>7</x:v>
      </x:c>
      <x:c r="C530" s="32">
        <x:v>5013000002</x:v>
      </x:c>
      <x:c r="D530" s="38" t="s">
        <x:v>1110</x:v>
      </x:c>
      <x:c r="E530" s="38" t="s">
        <x:v>1111</x:v>
      </x:c>
      <x:c r="F530" s="39" t="s">
        <x:v>59</x:v>
      </x:c>
      <x:c r="G530" s="108">
        <x:v>0</x:v>
      </x:c>
      <x:c r="H530" s="108">
        <x:v>101.22348463061699</x:v>
      </x:c>
      <x:c r="I530" s="109">
        <x:f t="shared" si="8"/>
        <x:v>101.22</x:v>
      </x:c>
      <x:c r="J530" s="110" t="n">
        <x:v>0</x:v>
      </x:c>
      <x:c r="K530" s="110" t="n">
        <x:f>J530-G530</x:f>
        <x:v>0</x:v>
      </x:c>
      <x:c r="L530" s="115" t="n">
        <x:f>G530*I530</x:f>
        <x:v>0</x:v>
      </x:c>
      <x:c r="M530" s="115" t="n">
        <x:f>J530*I530</x:f>
        <x:v>0</x:v>
      </x:c>
      <x:c r="N530" s="115" t="n">
        <x:f>M530-L530</x:f>
        <x:v>0</x:v>
      </x:c>
      <x:c r="O530" s="115" t="n">
        <x:v>0</x:v>
      </x:c>
      <x:c r="P530" s="119" t="str">
        <x:f>IF(M530=0,"",O530/M530)</x:f>
      </x:c>
      <x:c r="Q530" s="124" t="str">
        <x:v>SEM HISTÓRICO EM 2025</x:v>
      </x:c>
      <x:c r="R530" s="127" t="str">
        <x:v>PRODUÇÃO</x:v>
      </x:c>
      <x:c r="S530" s="127" t="str">
        <x:v>PRODUÇÃO STC</x:v>
      </x:c>
    </x:row>
    <x:row r="531">
      <x:c r="A531" s="32" t="s">
        <x:v>1112</x:v>
      </x:c>
      <x:c r="B531" s="32" t="s">
        <x:v>1112</x:v>
      </x:c>
      <x:c r="C531" s="32">
        <x:v>5080400008</x:v>
      </x:c>
      <x:c r="D531" s="38" t="s">
        <x:v>1113</x:v>
      </x:c>
      <x:c r="E531" s="38" t="s">
        <x:v>1114</x:v>
      </x:c>
      <x:c r="F531" s="39" t="s">
        <x:v>361</x:v>
      </x:c>
      <x:c r="G531" s="108">
        <x:v>11460</x:v>
      </x:c>
      <x:c r="H531" s="108">
        <x:v>265.54474648259327</x:v>
      </x:c>
      <x:c r="I531" s="109">
        <x:f t="shared" si="8"/>
        <x:v>265.54000000000002</x:v>
      </x:c>
      <x:c r="J531" s="110" t="n">
        <x:v>0</x:v>
      </x:c>
      <x:c r="K531" s="110" t="n">
        <x:f>J531-G531</x:f>
        <x:v>-11460</x:v>
      </x:c>
      <x:c r="L531" s="115" t="n">
        <x:f>G531*I531</x:f>
        <x:v>3043088.4000000004</x:v>
      </x:c>
      <x:c r="M531" s="115" t="n">
        <x:f>J531*I531</x:f>
        <x:v>0</x:v>
      </x:c>
      <x:c r="N531" s="115" t="n">
        <x:f>M531-L531</x:f>
        <x:v>-3043088.4000000004</x:v>
      </x:c>
      <x:c r="O531" s="115" t="n">
        <x:v>0</x:v>
      </x:c>
      <x:c r="P531" s="119" t="str">
        <x:f>IF(M531=0,"",O531/M531)</x:f>
      </x:c>
      <x:c r="Q531" s="124" t="str">
        <x:v>FORA DO K | PERDAS</x:v>
      </x:c>
      <x:c r="R531" s="129" t="str">
        <x:v>PERDAS</x:v>
      </x:c>
      <x:c r="S531" s="129" t="str">
        <x:v>PERDAS | DISPONIBILIDADE</x:v>
      </x:c>
    </x:row>
    <x:row r="532">
      <x:c r="A532" s="32" t="s">
        <x:v>1112</x:v>
      </x:c>
      <x:c r="B532" s="32" t="s">
        <x:v>1112</x:v>
      </x:c>
      <x:c r="C532" s="32">
        <x:v>5082000277</x:v>
      </x:c>
      <x:c r="D532" s="38" t="s">
        <x:v>1115</x:v>
      </x:c>
      <x:c r="E532" s="38" t="s">
        <x:v>1116</x:v>
      </x:c>
      <x:c r="F532" s="39" t="s">
        <x:v>74</x:v>
      </x:c>
      <x:c r="G532" s="108">
        <x:v>0</x:v>
      </x:c>
      <x:c r="H532" s="108">
        <x:v>114.18424098751511</x:v>
      </x:c>
      <x:c r="I532" s="109">
        <x:f t="shared" si="8"/>
        <x:v>114.18</x:v>
      </x:c>
      <x:c r="J532" s="110" t="n">
        <x:v>0</x:v>
      </x:c>
      <x:c r="K532" s="110" t="n">
        <x:f>J532-G532</x:f>
        <x:v>0</x:v>
      </x:c>
      <x:c r="L532" s="115" t="n">
        <x:f>G532*I532</x:f>
        <x:v>0</x:v>
      </x:c>
      <x:c r="M532" s="115" t="n">
        <x:f>J532*I532</x:f>
        <x:v>0</x:v>
      </x:c>
      <x:c r="N532" s="115" t="n">
        <x:f>M532-L532</x:f>
        <x:v>0</x:v>
      </x:c>
      <x:c r="O532" s="115" t="n">
        <x:v>0</x:v>
      </x:c>
      <x:c r="P532" s="119" t="str">
        <x:f>IF(M532=0,"",O532/M532)</x:f>
      </x:c>
      <x:c r="Q532" s="124" t="str">
        <x:v>FORA DO K | PERDAS</x:v>
      </x:c>
      <x:c r="R532" s="129" t="str">
        <x:v>PERDAS</x:v>
      </x:c>
      <x:c r="S532" s="129" t="str">
        <x:v>PERDAS | DISPONIBILIDADE</x:v>
      </x:c>
    </x:row>
    <x:row r="533">
      <x:c r="A533" s="32" t="s">
        <x:v>1112</x:v>
      </x:c>
      <x:c r="B533" s="32" t="s">
        <x:v>1112</x:v>
      </x:c>
      <x:c r="C533" s="32">
        <x:v>5082000278</x:v>
      </x:c>
      <x:c r="D533" s="38" t="s">
        <x:v>1117</x:v>
      </x:c>
      <x:c r="E533" s="38" t="s">
        <x:v>1118</x:v>
      </x:c>
      <x:c r="F533" s="39" t="s">
        <x:v>74</x:v>
      </x:c>
      <x:c r="G533" s="108">
        <x:v>0</x:v>
      </x:c>
      <x:c r="H533" s="108">
        <x:v>90.285213804081721</x:v>
      </x:c>
      <x:c r="I533" s="109">
        <x:f t="shared" si="8"/>
        <x:v>90.29</x:v>
      </x:c>
      <x:c r="J533" s="110" t="n">
        <x:v>0</x:v>
      </x:c>
      <x:c r="K533" s="110" t="n">
        <x:f>J533-G533</x:f>
        <x:v>0</x:v>
      </x:c>
      <x:c r="L533" s="115" t="n">
        <x:f>G533*I533</x:f>
        <x:v>0</x:v>
      </x:c>
      <x:c r="M533" s="115" t="n">
        <x:f>J533*I533</x:f>
        <x:v>0</x:v>
      </x:c>
      <x:c r="N533" s="115" t="n">
        <x:f>M533-L533</x:f>
        <x:v>0</x:v>
      </x:c>
      <x:c r="O533" s="115" t="n">
        <x:v>0</x:v>
      </x:c>
      <x:c r="P533" s="119" t="str">
        <x:f>IF(M533=0,"",O533/M533)</x:f>
      </x:c>
      <x:c r="Q533" s="124" t="str">
        <x:v>FORA DO K | PERDAS</x:v>
      </x:c>
      <x:c r="R533" s="129" t="str">
        <x:v>PERDAS</x:v>
      </x:c>
      <x:c r="S533" s="129" t="str">
        <x:v>PERDAS | DISPONIBILIDADE</x:v>
      </x:c>
    </x:row>
    <x:row r="534">
      <x:c r="A534" s="32" t="s">
        <x:v>1112</x:v>
      </x:c>
      <x:c r="B534" s="32" t="s">
        <x:v>1112</x:v>
      </x:c>
      <x:c r="C534" s="32">
        <x:v>5015021018</x:v>
      </x:c>
      <x:c r="D534" s="38" t="s">
        <x:v>1119</x:v>
      </x:c>
      <x:c r="E534" s="38" t="s">
        <x:v>1120</x:v>
      </x:c>
      <x:c r="F534" s="39" t="s">
        <x:v>74</x:v>
      </x:c>
      <x:c r="G534" s="108">
        <x:v>0</x:v>
      </x:c>
      <x:c r="H534" s="108">
        <x:v>278.82198380672293</x:v>
      </x:c>
      <x:c r="I534" s="109">
        <x:f t="shared" si="8"/>
        <x:v>278.82</x:v>
      </x:c>
      <x:c r="J534" s="110" t="n">
        <x:v>1072</x:v>
      </x:c>
      <x:c r="K534" s="110" t="n">
        <x:f>J534-G534</x:f>
        <x:v>1072</x:v>
      </x:c>
      <x:c r="L534" s="115" t="n">
        <x:f>G534*I534</x:f>
        <x:v>0</x:v>
      </x:c>
      <x:c r="M534" s="115" t="n">
        <x:f>J534*I534</x:f>
        <x:v>298895.04</x:v>
      </x:c>
      <x:c r="N534" s="115" t="n">
        <x:f>M534-L534</x:f>
        <x:v>298895.04</x:v>
      </x:c>
      <x:c r="O534" s="115" t="n">
        <x:v>116665.76</x:v>
      </x:c>
      <x:c r="P534" s="119" t="n">
        <x:f>IF(M534=0,"",O534/M534)</x:f>
        <x:v>0.3903235062047199</x:v>
      </x:c>
      <x:c r="Q534" s="124" t="str">
        <x:v>FORA DO K | PERDAS</x:v>
      </x:c>
      <x:c r="R534" s="129" t="str">
        <x:v>PERDAS</x:v>
      </x:c>
      <x:c r="S534" s="129" t="str">
        <x:v>PERDAS | DISPONIBILIDADE</x:v>
      </x:c>
    </x:row>
    <x:row r="535">
      <x:c r="A535" s="32" t="s">
        <x:v>1112</x:v>
      </x:c>
      <x:c r="B535" s="32" t="s">
        <x:v>1112</x:v>
      </x:c>
      <x:c r="C535" s="32">
        <x:v>5015021017</x:v>
      </x:c>
      <x:c r="D535" s="38" t="s">
        <x:v>1121</x:v>
      </x:c>
      <x:c r="E535" s="38" t="s">
        <x:v>1122</x:v>
      </x:c>
      <x:c r="F535" s="39" t="s">
        <x:v>74</x:v>
      </x:c>
      <x:c r="G535" s="108">
        <x:v>0</x:v>
      </x:c>
      <x:c r="H535" s="108">
        <x:v>84.098021211037278</x:v>
      </x:c>
      <x:c r="I535" s="109">
        <x:f t="shared" si="8"/>
        <x:v>84.1</x:v>
      </x:c>
      <x:c r="J535" s="110" t="n">
        <x:v>940</x:v>
      </x:c>
      <x:c r="K535" s="110" t="n">
        <x:f>J535-G535</x:f>
        <x:v>940</x:v>
      </x:c>
      <x:c r="L535" s="115" t="n">
        <x:f>G535*I535</x:f>
        <x:v>0</x:v>
      </x:c>
      <x:c r="M535" s="115" t="n">
        <x:f>J535*I535</x:f>
        <x:v>79054</x:v>
      </x:c>
      <x:c r="N535" s="115" t="n">
        <x:f>M535-L535</x:f>
        <x:v>79054</x:v>
      </x:c>
      <x:c r="O535" s="115" t="n">
        <x:v>66467.4</x:v>
      </x:c>
      <x:c r="P535" s="119" t="n">
        <x:f>IF(M535=0,"",O535/M535)</x:f>
        <x:v>0.8407847800237811</x:v>
      </x:c>
      <x:c r="Q535" s="124" t="str">
        <x:v>FORA DO K | PERDAS</x:v>
      </x:c>
      <x:c r="R535" s="129" t="str">
        <x:v>PERDAS</x:v>
      </x:c>
      <x:c r="S535" s="129" t="str">
        <x:v>PERDAS | DISPONIBILIDADE</x:v>
      </x:c>
    </x:row>
    <x:row r="536">
      <x:c r="A536" s="32" t="s">
        <x:v>1112</x:v>
      </x:c>
      <x:c r="B536" s="32" t="s">
        <x:v>1112</x:v>
      </x:c>
      <x:c r="C536" s="32">
        <x:v>5082000279</x:v>
      </x:c>
      <x:c r="D536" s="38" t="s">
        <x:v>1123</x:v>
      </x:c>
      <x:c r="E536" s="38" t="s">
        <x:v>1124</x:v>
      </x:c>
      <x:c r="F536" s="39" t="s">
        <x:v>74</x:v>
      </x:c>
      <x:c r="G536" s="108">
        <x:v>0</x:v>
      </x:c>
      <x:c r="H536" s="108">
        <x:v>69.041634085474257</x:v>
      </x:c>
      <x:c r="I536" s="109">
        <x:f t="shared" si="8"/>
        <x:v>69.040000000000006</x:v>
      </x:c>
      <x:c r="J536" s="110" t="n">
        <x:v>0</x:v>
      </x:c>
      <x:c r="K536" s="110" t="n">
        <x:f>J536-G536</x:f>
        <x:v>0</x:v>
      </x:c>
      <x:c r="L536" s="115" t="n">
        <x:f>G536*I536</x:f>
        <x:v>0</x:v>
      </x:c>
      <x:c r="M536" s="115" t="n">
        <x:f>J536*I536</x:f>
        <x:v>0</x:v>
      </x:c>
      <x:c r="N536" s="115" t="n">
        <x:f>M536-L536</x:f>
        <x:v>0</x:v>
      </x:c>
      <x:c r="O536" s="115" t="n">
        <x:v>0</x:v>
      </x:c>
      <x:c r="P536" s="119" t="str">
        <x:f>IF(M536=0,"",O536/M536)</x:f>
      </x:c>
      <x:c r="Q536" s="124" t="str">
        <x:v>FORA DO K | PERDAS</x:v>
      </x:c>
      <x:c r="R536" s="129" t="str">
        <x:v>PERDAS</x:v>
      </x:c>
      <x:c r="S536" s="129" t="str">
        <x:v>PERDAS | DISPONIBILIDADE</x:v>
      </x:c>
    </x:row>
    <x:row r="537">
      <x:c r="A537" s="32" t="s">
        <x:v>1112</x:v>
      </x:c>
      <x:c r="B537" s="32" t="s">
        <x:v>1112</x:v>
      </x:c>
      <x:c r="C537" s="32">
        <x:v>5082000280</x:v>
      </x:c>
      <x:c r="D537" s="38" t="s">
        <x:v>1125</x:v>
      </x:c>
      <x:c r="E537" s="38" t="s">
        <x:v>1126</x:v>
      </x:c>
      <x:c r="F537" s="39" t="s">
        <x:v>74</x:v>
      </x:c>
      <x:c r="G537" s="108">
        <x:v>0</x:v>
      </x:c>
      <x:c r="H537" s="108">
        <x:v>39.831711972388987</x:v>
      </x:c>
      <x:c r="I537" s="109">
        <x:f t="shared" si="8"/>
        <x:v>39.83</x:v>
      </x:c>
      <x:c r="J537" s="110" t="n">
        <x:v>0</x:v>
      </x:c>
      <x:c r="K537" s="110" t="n">
        <x:f>J537-G537</x:f>
        <x:v>0</x:v>
      </x:c>
      <x:c r="L537" s="115" t="n">
        <x:f>G537*I537</x:f>
        <x:v>0</x:v>
      </x:c>
      <x:c r="M537" s="115" t="n">
        <x:f>J537*I537</x:f>
        <x:v>0</x:v>
      </x:c>
      <x:c r="N537" s="115" t="n">
        <x:f>M537-L537</x:f>
        <x:v>0</x:v>
      </x:c>
      <x:c r="O537" s="115" t="n">
        <x:v>0</x:v>
      </x:c>
      <x:c r="P537" s="119" t="str">
        <x:f>IF(M537=0,"",O537/M537)</x:f>
      </x:c>
      <x:c r="Q537" s="124" t="str">
        <x:v>FORA DO K | PERDAS</x:v>
      </x:c>
      <x:c r="R537" s="129" t="str">
        <x:v>PERDAS</x:v>
      </x:c>
      <x:c r="S537" s="129" t="str">
        <x:v>PERDAS | DISPONIBILIDADE</x:v>
      </x:c>
    </x:row>
    <x:row r="538">
      <x:c r="A538" s="32" t="s">
        <x:v>1112</x:v>
      </x:c>
      <x:c r="B538" s="32" t="s">
        <x:v>1112</x:v>
      </x:c>
      <x:c r="C538" s="32">
        <x:v>5083000150</x:v>
      </x:c>
      <x:c r="D538" s="38" t="s">
        <x:v>1127</x:v>
      </x:c>
      <x:c r="E538" s="38" t="s">
        <x:v>1128</x:v>
      </x:c>
      <x:c r="F538" s="39" t="s">
        <x:v>74</x:v>
      </x:c>
      <x:c r="G538" s="108">
        <x:v>0</x:v>
      </x:c>
      <x:c r="H538" s="108">
        <x:v>244.32772123863407</x:v>
      </x:c>
      <x:c r="I538" s="109">
        <x:f t="shared" si="8"/>
        <x:v>244.33</x:v>
      </x:c>
      <x:c r="J538" s="110" t="n">
        <x:v>0</x:v>
      </x:c>
      <x:c r="K538" s="110" t="n">
        <x:f>J538-G538</x:f>
        <x:v>0</x:v>
      </x:c>
      <x:c r="L538" s="115" t="n">
        <x:f>G538*I538</x:f>
        <x:v>0</x:v>
      </x:c>
      <x:c r="M538" s="115" t="n">
        <x:f>J538*I538</x:f>
        <x:v>0</x:v>
      </x:c>
      <x:c r="N538" s="115" t="n">
        <x:f>M538-L538</x:f>
        <x:v>0</x:v>
      </x:c>
      <x:c r="O538" s="115" t="n">
        <x:v>0</x:v>
      </x:c>
      <x:c r="P538" s="119" t="str">
        <x:f>IF(M538=0,"",O538/M538)</x:f>
      </x:c>
      <x:c r="Q538" s="124" t="str">
        <x:v>FORA DO K | PERDAS</x:v>
      </x:c>
      <x:c r="R538" s="129" t="str">
        <x:v>PERDAS</x:v>
      </x:c>
      <x:c r="S538" s="129" t="str">
        <x:v>PERDAS | DISPONIBILIDADE</x:v>
      </x:c>
    </x:row>
    <x:row r="539">
      <x:c r="A539" s="32" t="s">
        <x:v>1112</x:v>
      </x:c>
      <x:c r="B539" s="32" t="s">
        <x:v>1112</x:v>
      </x:c>
      <x:c r="C539" s="32">
        <x:v>5083000151</x:v>
      </x:c>
      <x:c r="D539" s="38" t="s">
        <x:v>1129</x:v>
      </x:c>
      <x:c r="E539" s="38" t="s">
        <x:v>1130</x:v>
      </x:c>
      <x:c r="F539" s="39" t="s">
        <x:v>74</x:v>
      </x:c>
      <x:c r="G539" s="108">
        <x:v>0</x:v>
      </x:c>
      <x:c r="H539" s="108">
        <x:v>154.91880509794493</x:v>
      </x:c>
      <x:c r="I539" s="109">
        <x:f t="shared" si="8"/>
        <x:v>154.91999999999999</x:v>
      </x:c>
      <x:c r="J539" s="110" t="n">
        <x:v>0</x:v>
      </x:c>
      <x:c r="K539" s="110" t="n">
        <x:f>J539-G539</x:f>
        <x:v>0</x:v>
      </x:c>
      <x:c r="L539" s="115" t="n">
        <x:f>G539*I539</x:f>
        <x:v>0</x:v>
      </x:c>
      <x:c r="M539" s="115" t="n">
        <x:f>J539*I539</x:f>
        <x:v>0</x:v>
      </x:c>
      <x:c r="N539" s="115" t="n">
        <x:f>M539-L539</x:f>
        <x:v>0</x:v>
      </x:c>
      <x:c r="O539" s="115" t="n">
        <x:v>0</x:v>
      </x:c>
      <x:c r="P539" s="119" t="str">
        <x:f>IF(M539=0,"",O539/M539)</x:f>
      </x:c>
      <x:c r="Q539" s="124" t="str">
        <x:v>FORA DO K | PERDAS</x:v>
      </x:c>
      <x:c r="R539" s="129" t="str">
        <x:v>PERDAS</x:v>
      </x:c>
      <x:c r="S539" s="129" t="str">
        <x:v>PERDAS | DISPONIBILIDADE</x:v>
      </x:c>
    </x:row>
    <x:row r="540">
      <x:c r="A540" s="32" t="s">
        <x:v>1112</x:v>
      </x:c>
      <x:c r="B540" s="32" t="s">
        <x:v>1112</x:v>
      </x:c>
      <x:c r="C540" s="32">
        <x:v>5025300390</x:v>
      </x:c>
      <x:c r="D540" s="38" t="s">
        <x:v>1131</x:v>
      </x:c>
      <x:c r="E540" s="38" t="s">
        <x:v>1132</x:v>
      </x:c>
      <x:c r="F540" s="39" t="s">
        <x:v>74</x:v>
      </x:c>
      <x:c r="G540" s="108">
        <x:v>0</x:v>
      </x:c>
      <x:c r="H540" s="108">
        <x:v>482.41514093492719</x:v>
      </x:c>
      <x:c r="I540" s="109">
        <x:f t="shared" si="8"/>
        <x:v>482.42</x:v>
      </x:c>
      <x:c r="J540" s="110" t="n">
        <x:v>0</x:v>
      </x:c>
      <x:c r="K540" s="110" t="n">
        <x:f>J540-G540</x:f>
        <x:v>0</x:v>
      </x:c>
      <x:c r="L540" s="115" t="n">
        <x:f>G540*I540</x:f>
        <x:v>0</x:v>
      </x:c>
      <x:c r="M540" s="115" t="n">
        <x:f>J540*I540</x:f>
        <x:v>0</x:v>
      </x:c>
      <x:c r="N540" s="115" t="n">
        <x:f>M540-L540</x:f>
        <x:v>0</x:v>
      </x:c>
      <x:c r="O540" s="115" t="n">
        <x:v>0</x:v>
      </x:c>
      <x:c r="P540" s="119" t="str">
        <x:f>IF(M540=0,"",O540/M540)</x:f>
      </x:c>
      <x:c r="Q540" s="124" t="str">
        <x:v>FORA DO K | PERDAS</x:v>
      </x:c>
      <x:c r="R540" s="129" t="str">
        <x:v>PERDAS</x:v>
      </x:c>
      <x:c r="S540" s="129" t="str">
        <x:v>PERDAS | DISPONIBILIDADE</x:v>
      </x:c>
    </x:row>
    <x:row r="541">
      <x:c r="A541" s="32" t="s">
        <x:v>1112</x:v>
      </x:c>
      <x:c r="B541" s="32" t="s">
        <x:v>1112</x:v>
      </x:c>
      <x:c r="C541" s="32">
        <x:v>5025300391</x:v>
      </x:c>
      <x:c r="D541" s="38" t="s">
        <x:v>1133</x:v>
      </x:c>
      <x:c r="E541" s="38" t="s">
        <x:v>1134</x:v>
      </x:c>
      <x:c r="F541" s="39" t="s">
        <x:v>74</x:v>
      </x:c>
      <x:c r="G541" s="108">
        <x:v>0</x:v>
      </x:c>
      <x:c r="H541" s="108">
        <x:v>191.19221746746715</x:v>
      </x:c>
      <x:c r="I541" s="109">
        <x:f t="shared" si="8"/>
        <x:v>191.19</x:v>
      </x:c>
      <x:c r="J541" s="110" t="n">
        <x:v>0</x:v>
      </x:c>
      <x:c r="K541" s="110" t="n">
        <x:f>J541-G541</x:f>
        <x:v>0</x:v>
      </x:c>
      <x:c r="L541" s="115" t="n">
        <x:f>G541*I541</x:f>
        <x:v>0</x:v>
      </x:c>
      <x:c r="M541" s="115" t="n">
        <x:f>J541*I541</x:f>
        <x:v>0</x:v>
      </x:c>
      <x:c r="N541" s="115" t="n">
        <x:f>M541-L541</x:f>
        <x:v>0</x:v>
      </x:c>
      <x:c r="O541" s="115" t="n">
        <x:v>0</x:v>
      </x:c>
      <x:c r="P541" s="119" t="str">
        <x:f>IF(M541=0,"",O541/M541)</x:f>
      </x:c>
      <x:c r="Q541" s="124" t="str">
        <x:v>FORA DO K | PERDAS</x:v>
      </x:c>
      <x:c r="R541" s="129" t="str">
        <x:v>PERDAS</x:v>
      </x:c>
      <x:c r="S541" s="129" t="str">
        <x:v>PERDAS | DISPONIBILIDADE</x:v>
      </x:c>
    </x:row>
    <x:row r="542">
      <x:c r="A542" s="32" t="s">
        <x:v>1112</x:v>
      </x:c>
      <x:c r="B542" s="32" t="s">
        <x:v>1112</x:v>
      </x:c>
      <x:c r="C542" s="32">
        <x:v>5022200056</x:v>
      </x:c>
      <x:c r="D542" s="38" t="s">
        <x:v>1135</x:v>
      </x:c>
      <x:c r="E542" s="38" t="s">
        <x:v>1136</x:v>
      </x:c>
      <x:c r="F542" s="39" t="s">
        <x:v>74</x:v>
      </x:c>
      <x:c r="G542" s="108">
        <x:v>0</x:v>
      </x:c>
      <x:c r="H542" s="108">
        <x:v>66.200305298110507</x:v>
      </x:c>
      <x:c r="I542" s="109">
        <x:f t="shared" si="8"/>
        <x:v>66.2</x:v>
      </x:c>
      <x:c r="J542" s="110" t="n">
        <x:v>0</x:v>
      </x:c>
      <x:c r="K542" s="110" t="n">
        <x:f>J542-G542</x:f>
        <x:v>0</x:v>
      </x:c>
      <x:c r="L542" s="115" t="n">
        <x:f>G542*I542</x:f>
        <x:v>0</x:v>
      </x:c>
      <x:c r="M542" s="115" t="n">
        <x:f>J542*I542</x:f>
        <x:v>0</x:v>
      </x:c>
      <x:c r="N542" s="115" t="n">
        <x:f>M542-L542</x:f>
        <x:v>0</x:v>
      </x:c>
      <x:c r="O542" s="115" t="n">
        <x:v>0</x:v>
      </x:c>
      <x:c r="P542" s="119" t="str">
        <x:f>IF(M542=0,"",O542/M542)</x:f>
      </x:c>
      <x:c r="Q542" s="124" t="str">
        <x:v>FORA DO K | PERDAS</x:v>
      </x:c>
      <x:c r="R542" s="129" t="str">
        <x:v>PERDAS</x:v>
      </x:c>
      <x:c r="S542" s="129" t="str">
        <x:v>PERDAS | DISPONIBILIDADE</x:v>
      </x:c>
    </x:row>
    <x:row r="543">
      <x:c r="A543" s="32" t="s">
        <x:v>1112</x:v>
      </x:c>
      <x:c r="B543" s="32" t="s">
        <x:v>1112</x:v>
      </x:c>
      <x:c r="C543" s="32">
        <x:v>5082000281</x:v>
      </x:c>
      <x:c r="D543" s="38" t="s">
        <x:v>1137</x:v>
      </x:c>
      <x:c r="E543" s="38" t="s">
        <x:v>1138</x:v>
      </x:c>
      <x:c r="F543" s="39" t="s">
        <x:v>74</x:v>
      </x:c>
      <x:c r="G543" s="108">
        <x:v>0</x:v>
      </x:c>
      <x:c r="H543" s="108">
        <x:v>278.82198380672293</x:v>
      </x:c>
      <x:c r="I543" s="109">
        <x:f t="shared" si="8"/>
        <x:v>278.82</x:v>
      </x:c>
      <x:c r="J543" s="110" t="n">
        <x:v>0</x:v>
      </x:c>
      <x:c r="K543" s="110" t="n">
        <x:f>J543-G543</x:f>
        <x:v>0</x:v>
      </x:c>
      <x:c r="L543" s="115" t="n">
        <x:f>G543*I543</x:f>
        <x:v>0</x:v>
      </x:c>
      <x:c r="M543" s="115" t="n">
        <x:f>J543*I543</x:f>
        <x:v>0</x:v>
      </x:c>
      <x:c r="N543" s="115" t="n">
        <x:f>M543-L543</x:f>
        <x:v>0</x:v>
      </x:c>
      <x:c r="O543" s="115" t="n">
        <x:v>0</x:v>
      </x:c>
      <x:c r="P543" s="119" t="str">
        <x:f>IF(M543=0,"",O543/M543)</x:f>
      </x:c>
      <x:c r="Q543" s="124" t="str">
        <x:v>FORA DO K | PERDAS</x:v>
      </x:c>
      <x:c r="R543" s="129" t="str">
        <x:v>PERDAS</x:v>
      </x:c>
      <x:c r="S543" s="129" t="str">
        <x:v>PERDAS | DISPONIBILIDADE</x:v>
      </x:c>
    </x:row>
    <x:row r="544">
      <x:c r="A544" s="32" t="s">
        <x:v>1112</x:v>
      </x:c>
      <x:c r="B544" s="32" t="s">
        <x:v>1112</x:v>
      </x:c>
      <x:c r="C544" s="32">
        <x:v>5082000282</x:v>
      </x:c>
      <x:c r="D544" s="38" t="s">
        <x:v>1139</x:v>
      </x:c>
      <x:c r="E544" s="38" t="s">
        <x:v>1140</x:v>
      </x:c>
      <x:c r="F544" s="39" t="s">
        <x:v>74</x:v>
      </x:c>
      <x:c r="G544" s="108">
        <x:v>0</x:v>
      </x:c>
      <x:c r="H544" s="108">
        <x:v>84.098021211037278</x:v>
      </x:c>
      <x:c r="I544" s="109">
        <x:f t="shared" si="8"/>
        <x:v>84.1</x:v>
      </x:c>
      <x:c r="J544" s="110" t="n">
        <x:v>0</x:v>
      </x:c>
      <x:c r="K544" s="110" t="n">
        <x:f>J544-G544</x:f>
        <x:v>0</x:v>
      </x:c>
      <x:c r="L544" s="115" t="n">
        <x:f>G544*I544</x:f>
        <x:v>0</x:v>
      </x:c>
      <x:c r="M544" s="115" t="n">
        <x:f>J544*I544</x:f>
        <x:v>0</x:v>
      </x:c>
      <x:c r="N544" s="115" t="n">
        <x:f>M544-L544</x:f>
        <x:v>0</x:v>
      </x:c>
      <x:c r="O544" s="115" t="n">
        <x:v>0</x:v>
      </x:c>
      <x:c r="P544" s="119" t="str">
        <x:f>IF(M544=0,"",O544/M544)</x:f>
      </x:c>
      <x:c r="Q544" s="124" t="str">
        <x:v>FORA DO K | PERDAS</x:v>
      </x:c>
      <x:c r="R544" s="129" t="str">
        <x:v>PERDAS</x:v>
      </x:c>
      <x:c r="S544" s="129" t="str">
        <x:v>PERDAS | DISPONIBILIDADE</x:v>
      </x:c>
    </x:row>
    <x:row r="545">
      <x:c r="A545" s="32" t="s">
        <x:v>1112</x:v>
      </x:c>
      <x:c r="B545" s="32" t="s">
        <x:v>1112</x:v>
      </x:c>
      <x:c r="C545" s="32">
        <x:v>5082000283</x:v>
      </x:c>
      <x:c r="D545" s="38" t="s">
        <x:v>1141</x:v>
      </x:c>
      <x:c r="E545" s="38" t="s">
        <x:v>1142</x:v>
      </x:c>
      <x:c r="F545" s="39" t="s">
        <x:v>74</x:v>
      </x:c>
      <x:c r="G545" s="108">
        <x:v>0</x:v>
      </x:c>
      <x:c r="H545" s="108">
        <x:v>112.64408145791607</x:v>
      </x:c>
      <x:c r="I545" s="109">
        <x:f t="shared" si="8"/>
        <x:v>112.64</x:v>
      </x:c>
      <x:c r="J545" s="110" t="n">
        <x:v>0</x:v>
      </x:c>
      <x:c r="K545" s="110" t="n">
        <x:f>J545-G545</x:f>
        <x:v>0</x:v>
      </x:c>
      <x:c r="L545" s="115" t="n">
        <x:f>G545*I545</x:f>
        <x:v>0</x:v>
      </x:c>
      <x:c r="M545" s="115" t="n">
        <x:f>J545*I545</x:f>
        <x:v>0</x:v>
      </x:c>
      <x:c r="N545" s="115" t="n">
        <x:f>M545-L545</x:f>
        <x:v>0</x:v>
      </x:c>
      <x:c r="O545" s="115" t="n">
        <x:v>0</x:v>
      </x:c>
      <x:c r="P545" s="119" t="str">
        <x:f>IF(M545=0,"",O545/M545)</x:f>
      </x:c>
      <x:c r="Q545" s="124" t="str">
        <x:v>FORA DO K | PERDAS</x:v>
      </x:c>
      <x:c r="R545" s="129" t="str">
        <x:v>PERDAS</x:v>
      </x:c>
      <x:c r="S545" s="129" t="str">
        <x:v>PERDAS | DISPONIBILIDADE</x:v>
      </x:c>
    </x:row>
    <x:row r="546">
      <x:c r="A546" s="32" t="s">
        <x:v>1112</x:v>
      </x:c>
      <x:c r="B546" s="32" t="s">
        <x:v>1112</x:v>
      </x:c>
      <x:c r="C546" s="32">
        <x:v>5083000168</x:v>
      </x:c>
      <x:c r="D546" s="38" t="s">
        <x:v>1143</x:v>
      </x:c>
      <x:c r="E546" s="38" t="s">
        <x:v>1144</x:v>
      </x:c>
      <x:c r="F546" s="39" t="s">
        <x:v>74</x:v>
      </x:c>
      <x:c r="G546" s="108">
        <x:v>0</x:v>
      </x:c>
      <x:c r="H546" s="108">
        <x:v>48.727460979555865</x:v>
      </x:c>
      <x:c r="I546" s="109">
        <x:f t="shared" si="8"/>
        <x:v>48.73</x:v>
      </x:c>
      <x:c r="J546" s="110" t="n">
        <x:v>0</x:v>
      </x:c>
      <x:c r="K546" s="110" t="n">
        <x:f>J546-G546</x:f>
        <x:v>0</x:v>
      </x:c>
      <x:c r="L546" s="115" t="n">
        <x:f>G546*I546</x:f>
        <x:v>0</x:v>
      </x:c>
      <x:c r="M546" s="115" t="n">
        <x:f>J546*I546</x:f>
        <x:v>0</x:v>
      </x:c>
      <x:c r="N546" s="115" t="n">
        <x:f>M546-L546</x:f>
        <x:v>0</x:v>
      </x:c>
      <x:c r="O546" s="115" t="n">
        <x:v>0</x:v>
      </x:c>
      <x:c r="P546" s="119" t="str">
        <x:f>IF(M546=0,"",O546/M546)</x:f>
      </x:c>
      <x:c r="Q546" s="124" t="str">
        <x:v>FORA DO K | PERDAS</x:v>
      </x:c>
      <x:c r="R546" s="129" t="str">
        <x:v>PERDAS</x:v>
      </x:c>
      <x:c r="S546" s="129" t="str">
        <x:v>PERDAS | DISPONIBILIDADE</x:v>
      </x:c>
    </x:row>
    <x:row r="547">
      <x:c r="A547" s="32" t="s">
        <x:v>1112</x:v>
      </x:c>
      <x:c r="B547" s="32" t="s">
        <x:v>1112</x:v>
      </x:c>
      <x:c r="C547" s="32">
        <x:v>5083000169</x:v>
      </x:c>
      <x:c r="D547" s="38" t="s">
        <x:v>1145</x:v>
      </x:c>
      <x:c r="E547" s="38" t="s">
        <x:v>1146</x:v>
      </x:c>
      <x:c r="F547" s="39" t="s">
        <x:v>74</x:v>
      </x:c>
      <x:c r="G547" s="108">
        <x:v>0</x:v>
      </x:c>
      <x:c r="H547" s="108">
        <x:v>40.575237262540249</x:v>
      </x:c>
      <x:c r="I547" s="109">
        <x:f t="shared" si="8"/>
        <x:v>40.58</x:v>
      </x:c>
      <x:c r="J547" s="110" t="n">
        <x:v>0</x:v>
      </x:c>
      <x:c r="K547" s="110" t="n">
        <x:f>J547-G547</x:f>
        <x:v>0</x:v>
      </x:c>
      <x:c r="L547" s="115" t="n">
        <x:f>G547*I547</x:f>
        <x:v>0</x:v>
      </x:c>
      <x:c r="M547" s="115" t="n">
        <x:f>J547*I547</x:f>
        <x:v>0</x:v>
      </x:c>
      <x:c r="N547" s="115" t="n">
        <x:f>M547-L547</x:f>
        <x:v>0</x:v>
      </x:c>
      <x:c r="O547" s="115" t="n">
        <x:v>0</x:v>
      </x:c>
      <x:c r="P547" s="119" t="str">
        <x:f>IF(M547=0,"",O547/M547)</x:f>
      </x:c>
      <x:c r="Q547" s="124" t="str">
        <x:v>FORA DO K | PERDAS</x:v>
      </x:c>
      <x:c r="R547" s="129" t="str">
        <x:v>PERDAS</x:v>
      </x:c>
      <x:c r="S547" s="129" t="str">
        <x:v>PERDAS | DISPONIBILIDADE</x:v>
      </x:c>
    </x:row>
    <x:row r="548">
      <x:c r="A548" s="32" t="s">
        <x:v>1112</x:v>
      </x:c>
      <x:c r="B548" s="32" t="s">
        <x:v>1112</x:v>
      </x:c>
      <x:c r="C548" s="32">
        <x:v>5083000061</x:v>
      </x:c>
      <x:c r="D548" s="38" t="s">
        <x:v>1147</x:v>
      </x:c>
      <x:c r="E548" s="38" t="s">
        <x:v>1148</x:v>
      </x:c>
      <x:c r="F548" s="39" t="s">
        <x:v>74</x:v>
      </x:c>
      <x:c r="G548" s="108">
        <x:v>0</x:v>
      </x:c>
      <x:c r="H548" s="108">
        <x:v>124.80603084681883</x:v>
      </x:c>
      <x:c r="I548" s="109">
        <x:f t="shared" si="8"/>
        <x:v>124.81</x:v>
      </x:c>
      <x:c r="J548" s="110" t="n">
        <x:v>0</x:v>
      </x:c>
      <x:c r="K548" s="110" t="n">
        <x:f>J548-G548</x:f>
        <x:v>0</x:v>
      </x:c>
      <x:c r="L548" s="115" t="n">
        <x:f>G548*I548</x:f>
        <x:v>0</x:v>
      </x:c>
      <x:c r="M548" s="115" t="n">
        <x:f>J548*I548</x:f>
        <x:v>0</x:v>
      </x:c>
      <x:c r="N548" s="115" t="n">
        <x:f>M548-L548</x:f>
        <x:v>0</x:v>
      </x:c>
      <x:c r="O548" s="115" t="n">
        <x:v>0</x:v>
      </x:c>
      <x:c r="P548" s="119" t="str">
        <x:f>IF(M548=0,"",O548/M548)</x:f>
      </x:c>
      <x:c r="Q548" s="124" t="str">
        <x:v>FORA DO K | PERDAS</x:v>
      </x:c>
      <x:c r="R548" s="129" t="str">
        <x:v>PERDAS</x:v>
      </x:c>
      <x:c r="S548" s="129" t="str">
        <x:v>PERDAS | DISPONIBILIDADE</x:v>
      </x:c>
    </x:row>
    <x:row r="549">
      <x:c r="A549" s="32" t="s">
        <x:v>1112</x:v>
      </x:c>
      <x:c r="B549" s="32" t="s">
        <x:v>1112</x:v>
      </x:c>
      <x:c r="C549" s="32">
        <x:v>5083000062</x:v>
      </x:c>
      <x:c r="D549" s="38" t="s">
        <x:v>1149</x:v>
      </x:c>
      <x:c r="E549" s="38" t="s">
        <x:v>1150</x:v>
      </x:c>
      <x:c r="F549" s="39" t="s">
        <x:v>74</x:v>
      </x:c>
      <x:c r="G549" s="108">
        <x:v>0</x:v>
      </x:c>
      <x:c r="H549" s="108">
        <x:v>92.940661268907633</x:v>
      </x:c>
      <x:c r="I549" s="109">
        <x:f t="shared" si="8"/>
        <x:v>92.94</x:v>
      </x:c>
      <x:c r="J549" s="110" t="n">
        <x:v>0</x:v>
      </x:c>
      <x:c r="K549" s="110" t="n">
        <x:f>J549-G549</x:f>
        <x:v>0</x:v>
      </x:c>
      <x:c r="L549" s="115" t="n">
        <x:f>G549*I549</x:f>
        <x:v>0</x:v>
      </x:c>
      <x:c r="M549" s="115" t="n">
        <x:f>J549*I549</x:f>
        <x:v>0</x:v>
      </x:c>
      <x:c r="N549" s="115" t="n">
        <x:f>M549-L549</x:f>
        <x:v>0</x:v>
      </x:c>
      <x:c r="O549" s="115" t="n">
        <x:v>0</x:v>
      </x:c>
      <x:c r="P549" s="119" t="str">
        <x:f>IF(M549=0,"",O549/M549)</x:f>
      </x:c>
      <x:c r="Q549" s="124" t="str">
        <x:v>FORA DO K | PERDAS</x:v>
      </x:c>
      <x:c r="R549" s="129" t="str">
        <x:v>PERDAS</x:v>
      </x:c>
      <x:c r="S549" s="129" t="str">
        <x:v>PERDAS | DISPONIBILIDADE</x:v>
      </x:c>
    </x:row>
    <x:row r="550">
      <x:c r="A550" s="32" t="s">
        <x:v>1112</x:v>
      </x:c>
      <x:c r="B550" s="32" t="s">
        <x:v>1112</x:v>
      </x:c>
      <x:c r="C550" s="32">
        <x:v>5080300158</x:v>
      </x:c>
      <x:c r="D550" s="38" t="s">
        <x:v>1151</x:v>
      </x:c>
      <x:c r="E550" s="38" t="s">
        <x:v>1152</x:v>
      </x:c>
      <x:c r="F550" s="39" t="s">
        <x:v>74</x:v>
      </x:c>
      <x:c r="G550" s="108">
        <x:v>0</x:v>
      </x:c>
      <x:c r="H550" s="108">
        <x:v>100.90700366338544</x:v>
      </x:c>
      <x:c r="I550" s="109">
        <x:f t="shared" si="8"/>
        <x:v>100.91</x:v>
      </x:c>
      <x:c r="J550" s="110" t="n">
        <x:v>0</x:v>
      </x:c>
      <x:c r="K550" s="110" t="n">
        <x:f>J550-G550</x:f>
        <x:v>0</x:v>
      </x:c>
      <x:c r="L550" s="115" t="n">
        <x:f>G550*I550</x:f>
        <x:v>0</x:v>
      </x:c>
      <x:c r="M550" s="115" t="n">
        <x:f>J550*I550</x:f>
        <x:v>0</x:v>
      </x:c>
      <x:c r="N550" s="115" t="n">
        <x:f>M550-L550</x:f>
        <x:v>0</x:v>
      </x:c>
      <x:c r="O550" s="115" t="n">
        <x:v>0</x:v>
      </x:c>
      <x:c r="P550" s="119" t="str">
        <x:f>IF(M550=0,"",O550/M550)</x:f>
      </x:c>
      <x:c r="Q550" s="124" t="str">
        <x:v>FORA DO K | PERDAS</x:v>
      </x:c>
      <x:c r="R550" s="129" t="str">
        <x:v>PERDAS</x:v>
      </x:c>
      <x:c r="S550" s="129" t="str">
        <x:v>PERDAS | DISPONIBILIDADE</x:v>
      </x:c>
    </x:row>
    <x:row r="551">
      <x:c r="A551" s="32" t="s">
        <x:v>1112</x:v>
      </x:c>
      <x:c r="B551" s="32" t="s">
        <x:v>1112</x:v>
      </x:c>
      <x:c r="C551" s="32">
        <x:v>5080000085</x:v>
      </x:c>
      <x:c r="D551" s="38" t="s">
        <x:v>1153</x:v>
      </x:c>
      <x:c r="E551" s="38" t="s">
        <x:v>1154</x:v>
      </x:c>
      <x:c r="F551" s="39" t="s">
        <x:v>74</x:v>
      </x:c>
      <x:c r="G551" s="108">
        <x:v>0</x:v>
      </x:c>
      <x:c r="H551" s="108">
        <x:v>71.697081550300183</x:v>
      </x:c>
      <x:c r="I551" s="109">
        <x:f t="shared" si="8"/>
        <x:v>71.7</x:v>
      </x:c>
      <x:c r="J551" s="110" t="n">
        <x:v>0</x:v>
      </x:c>
      <x:c r="K551" s="110" t="n">
        <x:f>J551-G551</x:f>
        <x:v>0</x:v>
      </x:c>
      <x:c r="L551" s="115" t="n">
        <x:f>G551*I551</x:f>
        <x:v>0</x:v>
      </x:c>
      <x:c r="M551" s="115" t="n">
        <x:f>J551*I551</x:f>
        <x:v>0</x:v>
      </x:c>
      <x:c r="N551" s="115" t="n">
        <x:f>M551-L551</x:f>
        <x:v>0</x:v>
      </x:c>
      <x:c r="O551" s="115" t="n">
        <x:v>0</x:v>
      </x:c>
      <x:c r="P551" s="119" t="str">
        <x:f>IF(M551=0,"",O551/M551)</x:f>
      </x:c>
      <x:c r="Q551" s="124" t="str">
        <x:v>FORA DO K | PERDAS</x:v>
      </x:c>
      <x:c r="R551" s="129" t="str">
        <x:v>PERDAS</x:v>
      </x:c>
      <x:c r="S551" s="129" t="str">
        <x:v>PERDAS | DISPONIBILIDADE</x:v>
      </x:c>
    </x:row>
    <x:row r="552">
      <x:c r="A552" s="32" t="s">
        <x:v>1112</x:v>
      </x:c>
      <x:c r="B552" s="32" t="s">
        <x:v>1112</x:v>
      </x:c>
      <x:c r="C552" s="32">
        <x:v>5080300159</x:v>
      </x:c>
      <x:c r="D552" s="38" t="s">
        <x:v>1155</x:v>
      </x:c>
      <x:c r="E552" s="38" t="s">
        <x:v>1156</x:v>
      </x:c>
      <x:c r="F552" s="39" t="s">
        <x:v>74</x:v>
      </x:c>
      <x:c r="G552" s="108">
        <x:v>0</x:v>
      </x:c>
      <x:c r="H552" s="108">
        <x:v>122.1505833819929</x:v>
      </x:c>
      <x:c r="I552" s="109">
        <x:f t="shared" si="8"/>
        <x:v>122.15</x:v>
      </x:c>
      <x:c r="J552" s="110" t="n">
        <x:v>0</x:v>
      </x:c>
      <x:c r="K552" s="110" t="n">
        <x:f>J552-G552</x:f>
        <x:v>0</x:v>
      </x:c>
      <x:c r="L552" s="115" t="n">
        <x:f>G552*I552</x:f>
        <x:v>0</x:v>
      </x:c>
      <x:c r="M552" s="115" t="n">
        <x:f>J552*I552</x:f>
        <x:v>0</x:v>
      </x:c>
      <x:c r="N552" s="115" t="n">
        <x:f>M552-L552</x:f>
        <x:v>0</x:v>
      </x:c>
      <x:c r="O552" s="115" t="n">
        <x:v>0</x:v>
      </x:c>
      <x:c r="P552" s="119" t="str">
        <x:f>IF(M552=0,"",O552/M552)</x:f>
      </x:c>
      <x:c r="Q552" s="124" t="str">
        <x:v>FORA DO K | PERDAS</x:v>
      </x:c>
      <x:c r="R552" s="129" t="str">
        <x:v>PERDAS</x:v>
      </x:c>
      <x:c r="S552" s="129" t="str">
        <x:v>PERDAS | DISPONIBILIDADE</x:v>
      </x:c>
    </x:row>
    <x:row r="553">
      <x:c r="A553" s="32" t="s">
        <x:v>1112</x:v>
      </x:c>
      <x:c r="B553" s="32" t="s">
        <x:v>1112</x:v>
      </x:c>
      <x:c r="C553" s="32">
        <x:v>5080300160</x:v>
      </x:c>
      <x:c r="D553" s="38" t="s">
        <x:v>1157</x:v>
      </x:c>
      <x:c r="E553" s="38" t="s">
        <x:v>1158</x:v>
      </x:c>
      <x:c r="F553" s="39" t="s">
        <x:v>74</x:v>
      </x:c>
      <x:c r="G553" s="108">
        <x:v>0</x:v>
      </x:c>
      <x:c r="H553" s="108">
        <x:v>82.318871409603915</x:v>
      </x:c>
      <x:c r="I553" s="109">
        <x:f t="shared" si="8"/>
        <x:v>82.32</x:v>
      </x:c>
      <x:c r="J553" s="110" t="n">
        <x:v>0</x:v>
      </x:c>
      <x:c r="K553" s="110" t="n">
        <x:f>J553-G553</x:f>
        <x:v>0</x:v>
      </x:c>
      <x:c r="L553" s="115" t="n">
        <x:f>G553*I553</x:f>
        <x:v>0</x:v>
      </x:c>
      <x:c r="M553" s="115" t="n">
        <x:f>J553*I553</x:f>
        <x:v>0</x:v>
      </x:c>
      <x:c r="N553" s="115" t="n">
        <x:f>M553-L553</x:f>
        <x:v>0</x:v>
      </x:c>
      <x:c r="O553" s="115" t="n">
        <x:v>0</x:v>
      </x:c>
      <x:c r="P553" s="119" t="str">
        <x:f>IF(M553=0,"",O553/M553)</x:f>
      </x:c>
      <x:c r="Q553" s="124" t="str">
        <x:v>FORA DO K | PERDAS</x:v>
      </x:c>
      <x:c r="R553" s="129" t="str">
        <x:v>PERDAS</x:v>
      </x:c>
      <x:c r="S553" s="129" t="str">
        <x:v>PERDAS | DISPONIBILIDADE</x:v>
      </x:c>
    </x:row>
    <x:row r="554">
      <x:c r="A554" s="32" t="s">
        <x:v>1112</x:v>
      </x:c>
      <x:c r="B554" s="32" t="s">
        <x:v>1112</x:v>
      </x:c>
      <x:c r="C554" s="32">
        <x:v>5080300161</x:v>
      </x:c>
      <x:c r="D554" s="38" t="s">
        <x:v>1159</x:v>
      </x:c>
      <x:c r="E554" s="38" t="s">
        <x:v>1160</x:v>
      </x:c>
      <x:c r="F554" s="39" t="s">
        <x:v>74</x:v>
      </x:c>
      <x:c r="G554" s="108">
        <x:v>0</x:v>
      </x:c>
      <x:c r="H554" s="108">
        <x:v>148.70505803025225</x:v>
      </x:c>
      <x:c r="I554" s="109">
        <x:f t="shared" si="8"/>
        <x:v>148.71</x:v>
      </x:c>
      <x:c r="J554" s="110" t="n">
        <x:v>0</x:v>
      </x:c>
      <x:c r="K554" s="110" t="n">
        <x:f>J554-G554</x:f>
        <x:v>0</x:v>
      </x:c>
      <x:c r="L554" s="115" t="n">
        <x:f>G554*I554</x:f>
        <x:v>0</x:v>
      </x:c>
      <x:c r="M554" s="115" t="n">
        <x:f>J554*I554</x:f>
        <x:v>0</x:v>
      </x:c>
      <x:c r="N554" s="115" t="n">
        <x:f>M554-L554</x:f>
        <x:v>0</x:v>
      </x:c>
      <x:c r="O554" s="115" t="n">
        <x:v>0</x:v>
      </x:c>
      <x:c r="P554" s="119" t="str">
        <x:f>IF(M554=0,"",O554/M554)</x:f>
      </x:c>
      <x:c r="Q554" s="124" t="str">
        <x:v>FORA DO K | PERDAS</x:v>
      </x:c>
      <x:c r="R554" s="129" t="str">
        <x:v>PERDAS</x:v>
      </x:c>
      <x:c r="S554" s="129" t="str">
        <x:v>PERDAS | DISPONIBILIDADE</x:v>
      </x:c>
    </x:row>
    <x:row r="555">
      <x:c r="A555" s="32" t="s">
        <x:v>1112</x:v>
      </x:c>
      <x:c r="B555" s="32" t="s">
        <x:v>1112</x:v>
      </x:c>
      <x:c r="C555" s="32">
        <x:v>5080300162</x:v>
      </x:c>
      <x:c r="D555" s="38" t="s">
        <x:v>1161</x:v>
      </x:c>
      <x:c r="E555" s="38" t="s">
        <x:v>1162</x:v>
      </x:c>
      <x:c r="F555" s="39" t="s">
        <x:v>74</x:v>
      </x:c>
      <x:c r="G555" s="108">
        <x:v>0</x:v>
      </x:c>
      <x:c r="H555" s="108">
        <x:v>87.629766339255781</x:v>
      </x:c>
      <x:c r="I555" s="109">
        <x:f t="shared" si="8"/>
        <x:v>87.63</x:v>
      </x:c>
      <x:c r="J555" s="110" t="n">
        <x:v>0</x:v>
      </x:c>
      <x:c r="K555" s="110" t="n">
        <x:f>J555-G555</x:f>
        <x:v>0</x:v>
      </x:c>
      <x:c r="L555" s="115" t="n">
        <x:f>G555*I555</x:f>
        <x:v>0</x:v>
      </x:c>
      <x:c r="M555" s="115" t="n">
        <x:f>J555*I555</x:f>
        <x:v>0</x:v>
      </x:c>
      <x:c r="N555" s="115" t="n">
        <x:f>M555-L555</x:f>
        <x:v>0</x:v>
      </x:c>
      <x:c r="O555" s="115" t="n">
        <x:v>0</x:v>
      </x:c>
      <x:c r="P555" s="119" t="str">
        <x:f>IF(M555=0,"",O555/M555)</x:f>
      </x:c>
      <x:c r="Q555" s="124" t="str">
        <x:v>FORA DO K | PERDAS</x:v>
      </x:c>
      <x:c r="R555" s="129" t="str">
        <x:v>PERDAS</x:v>
      </x:c>
      <x:c r="S555" s="129" t="str">
        <x:v>PERDAS | DISPONIBILIDADE</x:v>
      </x:c>
    </x:row>
    <x:row r="556">
      <x:c r="A556" s="32" t="s">
        <x:v>1112</x:v>
      </x:c>
      <x:c r="B556" s="32" t="s">
        <x:v>1112</x:v>
      </x:c>
      <x:c r="C556" s="32">
        <x:v>5080300163</x:v>
      </x:c>
      <x:c r="D556" s="38" t="s">
        <x:v>1163</x:v>
      </x:c>
      <x:c r="E556" s="38" t="s">
        <x:v>1164</x:v>
      </x:c>
      <x:c r="F556" s="39" t="s">
        <x:v>74</x:v>
      </x:c>
      <x:c r="G556" s="108">
        <x:v>0</x:v>
      </x:c>
      <x:c r="H556" s="108">
        <x:v>111.52879352268917</x:v>
      </x:c>
      <x:c r="I556" s="109">
        <x:f t="shared" si="8"/>
        <x:v>111.53</x:v>
      </x:c>
      <x:c r="J556" s="110" t="n">
        <x:v>0</x:v>
      </x:c>
      <x:c r="K556" s="110" t="n">
        <x:f>J556-G556</x:f>
        <x:v>0</x:v>
      </x:c>
      <x:c r="L556" s="115" t="n">
        <x:f>G556*I556</x:f>
        <x:v>0</x:v>
      </x:c>
      <x:c r="M556" s="115" t="n">
        <x:f>J556*I556</x:f>
        <x:v>0</x:v>
      </x:c>
      <x:c r="N556" s="115" t="n">
        <x:f>M556-L556</x:f>
        <x:v>0</x:v>
      </x:c>
      <x:c r="O556" s="115" t="n">
        <x:v>0</x:v>
      </x:c>
      <x:c r="P556" s="119" t="str">
        <x:f>IF(M556=0,"",O556/M556)</x:f>
      </x:c>
      <x:c r="Q556" s="124" t="str">
        <x:v>FORA DO K | PERDAS</x:v>
      </x:c>
      <x:c r="R556" s="129" t="str">
        <x:v>PERDAS</x:v>
      </x:c>
      <x:c r="S556" s="129" t="str">
        <x:v>PERDAS | DISPONIBILIDADE</x:v>
      </x:c>
    </x:row>
    <x:row r="557">
      <x:c r="A557" s="32" t="s">
        <x:v>1112</x:v>
      </x:c>
      <x:c r="B557" s="32" t="s">
        <x:v>1112</x:v>
      </x:c>
      <x:c r="C557" s="32">
        <x:v>5080300164</x:v>
      </x:c>
      <x:c r="D557" s="38" t="s">
        <x:v>1165</x:v>
      </x:c>
      <x:c r="E557" s="38" t="s">
        <x:v>1166</x:v>
      </x:c>
      <x:c r="F557" s="39" t="s">
        <x:v>74</x:v>
      </x:c>
      <x:c r="G557" s="108">
        <x:v>0</x:v>
      </x:c>
      <x:c r="H557" s="108">
        <x:v>82.318871409603915</x:v>
      </x:c>
      <x:c r="I557" s="109">
        <x:f t="shared" si="8"/>
        <x:v>82.32</x:v>
      </x:c>
      <x:c r="J557" s="110" t="n">
        <x:v>0</x:v>
      </x:c>
      <x:c r="K557" s="110" t="n">
        <x:f>J557-G557</x:f>
        <x:v>0</x:v>
      </x:c>
      <x:c r="L557" s="115" t="n">
        <x:f>G557*I557</x:f>
        <x:v>0</x:v>
      </x:c>
      <x:c r="M557" s="115" t="n">
        <x:f>J557*I557</x:f>
        <x:v>0</x:v>
      </x:c>
      <x:c r="N557" s="115" t="n">
        <x:f>M557-L557</x:f>
        <x:v>0</x:v>
      </x:c>
      <x:c r="O557" s="115" t="n">
        <x:v>0</x:v>
      </x:c>
      <x:c r="P557" s="119" t="str">
        <x:f>IF(M557=0,"",O557/M557)</x:f>
      </x:c>
      <x:c r="Q557" s="124" t="str">
        <x:v>FORA DO K | PERDAS</x:v>
      </x:c>
      <x:c r="R557" s="129" t="str">
        <x:v>PERDAS</x:v>
      </x:c>
      <x:c r="S557" s="129" t="str">
        <x:v>PERDAS | DISPONIBILIDADE</x:v>
      </x:c>
    </x:row>
    <x:row r="558">
      <x:c r="A558" s="32" t="s">
        <x:v>1112</x:v>
      </x:c>
      <x:c r="B558" s="32" t="s">
        <x:v>1112</x:v>
      </x:c>
      <x:c r="C558" s="32">
        <x:v>5082000284</x:v>
      </x:c>
      <x:c r="D558" s="38" t="s">
        <x:v>1167</x:v>
      </x:c>
      <x:c r="E558" s="38" t="s">
        <x:v>1168</x:v>
      </x:c>
      <x:c r="F558" s="39" t="s">
        <x:v>74</x:v>
      </x:c>
      <x:c r="G558" s="108">
        <x:v>0</x:v>
      </x:c>
      <x:c r="H558" s="108">
        <x:v>183.22587507298934</x:v>
      </x:c>
      <x:c r="I558" s="109">
        <x:f t="shared" si="8"/>
        <x:v>183.23</x:v>
      </x:c>
      <x:c r="J558" s="110" t="n">
        <x:v>0</x:v>
      </x:c>
      <x:c r="K558" s="110" t="n">
        <x:f>J558-G558</x:f>
        <x:v>0</x:v>
      </x:c>
      <x:c r="L558" s="115" t="n">
        <x:f>G558*I558</x:f>
        <x:v>0</x:v>
      </x:c>
      <x:c r="M558" s="115" t="n">
        <x:f>J558*I558</x:f>
        <x:v>0</x:v>
      </x:c>
      <x:c r="N558" s="115" t="n">
        <x:f>M558-L558</x:f>
        <x:v>0</x:v>
      </x:c>
      <x:c r="O558" s="115" t="n">
        <x:v>0</x:v>
      </x:c>
      <x:c r="P558" s="119" t="str">
        <x:f>IF(M558=0,"",O558/M558)</x:f>
      </x:c>
      <x:c r="Q558" s="124" t="str">
        <x:v>FORA DO K | PERDAS</x:v>
      </x:c>
      <x:c r="R558" s="129" t="str">
        <x:v>PERDAS</x:v>
      </x:c>
      <x:c r="S558" s="129" t="str">
        <x:v>PERDAS | DISPONIBILIDADE</x:v>
      </x:c>
    </x:row>
    <x:row r="559">
      <x:c r="A559" s="32" t="s">
        <x:v>1112</x:v>
      </x:c>
      <x:c r="B559" s="32" t="s">
        <x:v>1112</x:v>
      </x:c>
      <x:c r="C559" s="32">
        <x:v>5082000285</x:v>
      </x:c>
      <x:c r="D559" s="38" t="s">
        <x:v>1169</x:v>
      </x:c>
      <x:c r="E559" s="38" t="s">
        <x:v>1170</x:v>
      </x:c>
      <x:c r="F559" s="39" t="s">
        <x:v>74</x:v>
      </x:c>
      <x:c r="G559" s="108">
        <x:v>0</x:v>
      </x:c>
      <x:c r="H559" s="108">
        <x:v>127.46147831164477</x:v>
      </x:c>
      <x:c r="I559" s="109">
        <x:f t="shared" si="8"/>
        <x:v>127.46</x:v>
      </x:c>
      <x:c r="J559" s="110" t="n">
        <x:v>0</x:v>
      </x:c>
      <x:c r="K559" s="110" t="n">
        <x:f>J559-G559</x:f>
        <x:v>0</x:v>
      </x:c>
      <x:c r="L559" s="115" t="n">
        <x:f>G559*I559</x:f>
        <x:v>0</x:v>
      </x:c>
      <x:c r="M559" s="115" t="n">
        <x:f>J559*I559</x:f>
        <x:v>0</x:v>
      </x:c>
      <x:c r="N559" s="115" t="n">
        <x:f>M559-L559</x:f>
        <x:v>0</x:v>
      </x:c>
      <x:c r="O559" s="115" t="n">
        <x:v>0</x:v>
      </x:c>
      <x:c r="P559" s="119" t="str">
        <x:f>IF(M559=0,"",O559/M559)</x:f>
      </x:c>
      <x:c r="Q559" s="124" t="str">
        <x:v>FORA DO K | PERDAS</x:v>
      </x:c>
      <x:c r="R559" s="129" t="str">
        <x:v>PERDAS</x:v>
      </x:c>
      <x:c r="S559" s="129" t="str">
        <x:v>PERDAS | DISPONIBILIDADE</x:v>
      </x:c>
    </x:row>
    <x:row r="560">
      <x:c r="A560" s="32" t="s">
        <x:v>1112</x:v>
      </x:c>
      <x:c r="B560" s="32" t="s">
        <x:v>1112</x:v>
      </x:c>
      <x:c r="C560" s="32">
        <x:v>5082000287</x:v>
      </x:c>
      <x:c r="D560" s="38" t="s">
        <x:v>1171</x:v>
      </x:c>
      <x:c r="E560" s="38" t="s">
        <x:v>1172</x:v>
      </x:c>
      <x:c r="F560" s="39" t="s">
        <x:v>74</x:v>
      </x:c>
      <x:c r="G560" s="108">
        <x:v>0</x:v>
      </x:c>
      <x:c r="H560" s="108">
        <x:v>223.05758704537834</x:v>
      </x:c>
      <x:c r="I560" s="109">
        <x:f t="shared" si="8"/>
        <x:v>223.06</x:v>
      </x:c>
      <x:c r="J560" s="110" t="n">
        <x:v>0</x:v>
      </x:c>
      <x:c r="K560" s="110" t="n">
        <x:f>J560-G560</x:f>
        <x:v>0</x:v>
      </x:c>
      <x:c r="L560" s="115" t="n">
        <x:f>G560*I560</x:f>
        <x:v>0</x:v>
      </x:c>
      <x:c r="M560" s="115" t="n">
        <x:f>J560*I560</x:f>
        <x:v>0</x:v>
      </x:c>
      <x:c r="N560" s="115" t="n">
        <x:f>M560-L560</x:f>
        <x:v>0</x:v>
      </x:c>
      <x:c r="O560" s="115" t="n">
        <x:v>0</x:v>
      </x:c>
      <x:c r="P560" s="119" t="str">
        <x:f>IF(M560=0,"",O560/M560)</x:f>
      </x:c>
      <x:c r="Q560" s="124" t="str">
        <x:v>FORA DO K | PERDAS</x:v>
      </x:c>
      <x:c r="R560" s="129" t="str">
        <x:v>PERDAS</x:v>
      </x:c>
      <x:c r="S560" s="129" t="str">
        <x:v>PERDAS | DISPONIBILIDADE</x:v>
      </x:c>
    </x:row>
    <x:row r="561">
      <x:c r="A561" s="32" t="s">
        <x:v>1112</x:v>
      </x:c>
      <x:c r="B561" s="32" t="s">
        <x:v>1112</x:v>
      </x:c>
      <x:c r="C561" s="32">
        <x:v>5082000286</x:v>
      </x:c>
      <x:c r="D561" s="38" t="s">
        <x:v>1173</x:v>
      </x:c>
      <x:c r="E561" s="38" t="s">
        <x:v>1174</x:v>
      </x:c>
      <x:c r="F561" s="39" t="s">
        <x:v>74</x:v>
      </x:c>
      <x:c r="G561" s="108">
        <x:v>0</x:v>
      </x:c>
      <x:c r="H561" s="108">
        <x:v>156.67140042473002</x:v>
      </x:c>
      <x:c r="I561" s="109">
        <x:f t="shared" si="8"/>
        <x:v>156.66999999999999</x:v>
      </x:c>
      <x:c r="J561" s="110" t="n">
        <x:v>0</x:v>
      </x:c>
      <x:c r="K561" s="110" t="n">
        <x:f>J561-G561</x:f>
        <x:v>0</x:v>
      </x:c>
      <x:c r="L561" s="115" t="n">
        <x:f>G561*I561</x:f>
        <x:v>0</x:v>
      </x:c>
      <x:c r="M561" s="115" t="n">
        <x:f>J561*I561</x:f>
        <x:v>0</x:v>
      </x:c>
      <x:c r="N561" s="115" t="n">
        <x:f>M561-L561</x:f>
        <x:v>0</x:v>
      </x:c>
      <x:c r="O561" s="115" t="n">
        <x:v>0</x:v>
      </x:c>
      <x:c r="P561" s="119" t="str">
        <x:f>IF(M561=0,"",O561/M561)</x:f>
      </x:c>
      <x:c r="Q561" s="124" t="str">
        <x:v>FORA DO K | PERDAS</x:v>
      </x:c>
      <x:c r="R561" s="129" t="str">
        <x:v>PERDAS</x:v>
      </x:c>
      <x:c r="S561" s="129" t="str">
        <x:v>PERDAS | DISPONIBILIDADE</x:v>
      </x:c>
    </x:row>
    <x:row r="562">
      <x:c r="A562" s="32" t="s">
        <x:v>1112</x:v>
      </x:c>
      <x:c r="B562" s="32" t="s">
        <x:v>1112</x:v>
      </x:c>
      <x:c r="C562" s="32">
        <x:v>5020000134</x:v>
      </x:c>
      <x:c r="D562" s="38" t="s">
        <x:v>1175</x:v>
      </x:c>
      <x:c r="E562" s="38" t="s">
        <x:v>1176</x:v>
      </x:c>
      <x:c r="F562" s="39" t="s">
        <x:v>74</x:v>
      </x:c>
      <x:c r="G562" s="108">
        <x:v>0</x:v>
      </x:c>
      <x:c r="H562" s="108">
        <x:v>129.67884713536816</x:v>
      </x:c>
      <x:c r="I562" s="109">
        <x:f t="shared" si="8"/>
        <x:v>129.68</x:v>
      </x:c>
      <x:c r="J562" s="110" t="n">
        <x:v>0</x:v>
      </x:c>
      <x:c r="K562" s="110" t="n">
        <x:f>J562-G562</x:f>
        <x:v>0</x:v>
      </x:c>
      <x:c r="L562" s="115" t="n">
        <x:f>G562*I562</x:f>
        <x:v>0</x:v>
      </x:c>
      <x:c r="M562" s="115" t="n">
        <x:f>J562*I562</x:f>
        <x:v>0</x:v>
      </x:c>
      <x:c r="N562" s="115" t="n">
        <x:f>M562-L562</x:f>
        <x:v>0</x:v>
      </x:c>
      <x:c r="O562" s="115" t="n">
        <x:v>0</x:v>
      </x:c>
      <x:c r="P562" s="119" t="str">
        <x:f>IF(M562=0,"",O562/M562)</x:f>
      </x:c>
      <x:c r="Q562" s="124" t="str">
        <x:v>FORA DO K | PERDAS</x:v>
      </x:c>
      <x:c r="R562" s="129" t="str">
        <x:v>PERDAS</x:v>
      </x:c>
      <x:c r="S562" s="129" t="str">
        <x:v>PERDAS | DISPONIBILIDADE</x:v>
      </x:c>
    </x:row>
    <x:row r="563">
      <x:c r="A563" s="32" t="s">
        <x:v>1112</x:v>
      </x:c>
      <x:c r="B563" s="32" t="s">
        <x:v>1112</x:v>
      </x:c>
      <x:c r="C563" s="32">
        <x:v>5017000008</x:v>
      </x:c>
      <x:c r="D563" s="38" t="s">
        <x:v>1177</x:v>
      </x:c>
      <x:c r="E563" s="38" t="s">
        <x:v>1178</x:v>
      </x:c>
      <x:c r="F563" s="39" t="s">
        <x:v>74</x:v>
      </x:c>
      <x:c r="G563" s="108">
        <x:v>0</x:v>
      </x:c>
      <x:c r="H563" s="108">
        <x:v>122.1505833819929</x:v>
      </x:c>
      <x:c r="I563" s="109">
        <x:f t="shared" si="8"/>
        <x:v>122.15</x:v>
      </x:c>
      <x:c r="J563" s="110" t="n">
        <x:v>858</x:v>
      </x:c>
      <x:c r="K563" s="110" t="n">
        <x:f>J563-G563</x:f>
        <x:v>858</x:v>
      </x:c>
      <x:c r="L563" s="115" t="n">
        <x:f>G563*I563</x:f>
        <x:v>0</x:v>
      </x:c>
      <x:c r="M563" s="115" t="n">
        <x:f>J563*I563</x:f>
        <x:v>104804.70000000001</x:v>
      </x:c>
      <x:c r="N563" s="115" t="n">
        <x:f>M563-L563</x:f>
        <x:v>104804.70000000001</x:v>
      </x:c>
      <x:c r="O563" s="115" t="n">
        <x:v>64023.96</x:v>
      </x:c>
      <x:c r="P563" s="119" t="n">
        <x:f>IF(M563=0,"",O563/M563)</x:f>
        <x:v>0.6108882521489971</x:v>
      </x:c>
      <x:c r="Q563" s="124" t="str">
        <x:v>FORA DO K | PERDAS</x:v>
      </x:c>
      <x:c r="R563" s="129" t="str">
        <x:v>PERDAS</x:v>
      </x:c>
      <x:c r="S563" s="129" t="str">
        <x:v>PERDAS | DISPONIBILIDADE</x:v>
      </x:c>
    </x:row>
    <x:row r="564">
      <x:c r="A564" s="32" t="s">
        <x:v>1112</x:v>
      </x:c>
      <x:c r="B564" s="32" t="s">
        <x:v>1112</x:v>
      </x:c>
      <x:c r="C564" s="32">
        <x:v>5017000007</x:v>
      </x:c>
      <x:c r="D564" s="38" t="s">
        <x:v>1179</x:v>
      </x:c>
      <x:c r="E564" s="38" t="s">
        <x:v>1180</x:v>
      </x:c>
      <x:c r="F564" s="39" t="s">
        <x:v>74</x:v>
      </x:c>
      <x:c r="G564" s="108">
        <x:v>0</x:v>
      </x:c>
      <x:c r="H564" s="108">
        <x:v>103.56245112821138</x:v>
      </x:c>
      <x:c r="I564" s="109">
        <x:f t="shared" si="8"/>
        <x:v>103.56</x:v>
      </x:c>
      <x:c r="J564" s="110" t="n">
        <x:v>815</x:v>
      </x:c>
      <x:c r="K564" s="110" t="n">
        <x:f>J564-G564</x:f>
        <x:v>815</x:v>
      </x:c>
      <x:c r="L564" s="115" t="n">
        <x:f>G564*I564</x:f>
        <x:v>0</x:v>
      </x:c>
      <x:c r="M564" s="115" t="n">
        <x:f>J564*I564</x:f>
        <x:v>84401.40000000001</x:v>
      </x:c>
      <x:c r="N564" s="115" t="n">
        <x:f>M564-L564</x:f>
        <x:v>84401.40000000001</x:v>
      </x:c>
      <x:c r="O564" s="115" t="n">
        <x:v>47791.6</x:v>
      </x:c>
      <x:c r="P564" s="119" t="n">
        <x:f>IF(M564=0,"",O564/M564)</x:f>
        <x:v>0.5662417921977597</x:v>
      </x:c>
      <x:c r="Q564" s="124" t="str">
        <x:v>FORA DO K | PERDAS</x:v>
      </x:c>
      <x:c r="R564" s="129" t="str">
        <x:v>PERDAS</x:v>
      </x:c>
      <x:c r="S564" s="129" t="str">
        <x:v>PERDAS | DISPONIBILIDADE</x:v>
      </x:c>
    </x:row>
    <x:row r="565">
      <x:c r="A565" s="32" t="s">
        <x:v>1112</x:v>
      </x:c>
      <x:c r="B565" s="32" t="s">
        <x:v>1112</x:v>
      </x:c>
      <x:c r="C565" s="32">
        <x:v>5082000245</x:v>
      </x:c>
      <x:c r="D565" s="38" t="s">
        <x:v>1181</x:v>
      </x:c>
      <x:c r="E565" s="38" t="s">
        <x:v>1182</x:v>
      </x:c>
      <x:c r="F565" s="39" t="s">
        <x:v>74</x:v>
      </x:c>
      <x:c r="G565" s="108">
        <x:v>0</x:v>
      </x:c>
      <x:c r="H565" s="108">
        <x:v>115.5769776028735</x:v>
      </x:c>
      <x:c r="I565" s="109">
        <x:f t="shared" si="8"/>
        <x:v>115.58</x:v>
      </x:c>
      <x:c r="J565" s="110" t="n">
        <x:v>0</x:v>
      </x:c>
      <x:c r="K565" s="110" t="n">
        <x:f>J565-G565</x:f>
        <x:v>0</x:v>
      </x:c>
      <x:c r="L565" s="115" t="n">
        <x:f>G565*I565</x:f>
        <x:v>0</x:v>
      </x:c>
      <x:c r="M565" s="115" t="n">
        <x:f>J565*I565</x:f>
        <x:v>0</x:v>
      </x:c>
      <x:c r="N565" s="115" t="n">
        <x:f>M565-L565</x:f>
        <x:v>0</x:v>
      </x:c>
      <x:c r="O565" s="115" t="n">
        <x:v>0</x:v>
      </x:c>
      <x:c r="P565" s="119" t="str">
        <x:f>IF(M565=0,"",O565/M565)</x:f>
      </x:c>
      <x:c r="Q565" s="124" t="str">
        <x:v>FORA DO K | PERDAS</x:v>
      </x:c>
      <x:c r="R565" s="129" t="str">
        <x:v>PERDAS</x:v>
      </x:c>
      <x:c r="S565" s="129" t="str">
        <x:v>PERDAS | DISPONIBILIDADE</x:v>
      </x:c>
    </x:row>
    <x:row r="566">
      <x:c r="A566" s="32" t="s">
        <x:v>1112</x:v>
      </x:c>
      <x:c r="B566" s="32" t="s">
        <x:v>1112</x:v>
      </x:c>
      <x:c r="C566" s="32">
        <x:v>5082000246</x:v>
      </x:c>
      <x:c r="D566" s="38" t="s">
        <x:v>1183</x:v>
      </x:c>
      <x:c r="E566" s="38" t="s">
        <x:v>1184</x:v>
      </x:c>
      <x:c r="F566" s="39" t="s">
        <x:v>74</x:v>
      </x:c>
      <x:c r="G566" s="108">
        <x:v>0</x:v>
      </x:c>
      <x:c r="H566" s="108">
        <x:v>66.872037865816068</x:v>
      </x:c>
      <x:c r="I566" s="109">
        <x:f t="shared" si="8"/>
        <x:v>66.87</x:v>
      </x:c>
      <x:c r="J566" s="110" t="n">
        <x:v>0</x:v>
      </x:c>
      <x:c r="K566" s="110" t="n">
        <x:f>J566-G566</x:f>
        <x:v>0</x:v>
      </x:c>
      <x:c r="L566" s="115" t="n">
        <x:f>G566*I566</x:f>
        <x:v>0</x:v>
      </x:c>
      <x:c r="M566" s="115" t="n">
        <x:f>J566*I566</x:f>
        <x:v>0</x:v>
      </x:c>
      <x:c r="N566" s="115" t="n">
        <x:f>M566-L566</x:f>
        <x:v>0</x:v>
      </x:c>
      <x:c r="O566" s="115" t="n">
        <x:v>0</x:v>
      </x:c>
      <x:c r="P566" s="119" t="str">
        <x:f>IF(M566=0,"",O566/M566)</x:f>
      </x:c>
      <x:c r="Q566" s="124" t="str">
        <x:v>FORA DO K | PERDAS</x:v>
      </x:c>
      <x:c r="R566" s="129" t="str">
        <x:v>PERDAS</x:v>
      </x:c>
      <x:c r="S566" s="129" t="str">
        <x:v>PERDAS | DISPONIBILIDADE</x:v>
      </x:c>
    </x:row>
    <x:row r="567">
      <x:c r="A567" s="32" t="s">
        <x:v>1112</x:v>
      </x:c>
      <x:c r="B567" s="32" t="s">
        <x:v>1112</x:v>
      </x:c>
      <x:c r="C567" s="32">
        <x:v>5080300170</x:v>
      </x:c>
      <x:c r="D567" s="38" t="s">
        <x:v>1185</x:v>
      </x:c>
      <x:c r="E567" s="38" t="s">
        <x:v>1186</x:v>
      </x:c>
      <x:c r="F567" s="39" t="s">
        <x:v>74</x:v>
      </x:c>
      <x:c r="G567" s="108">
        <x:v>0</x:v>
      </x:c>
      <x:c r="H567" s="108">
        <x:v>66.872037865816068</x:v>
      </x:c>
      <x:c r="I567" s="109">
        <x:f t="shared" si="8"/>
        <x:v>66.87</x:v>
      </x:c>
      <x:c r="J567" s="110" t="n">
        <x:v>0</x:v>
      </x:c>
      <x:c r="K567" s="110" t="n">
        <x:f>J567-G567</x:f>
        <x:v>0</x:v>
      </x:c>
      <x:c r="L567" s="115" t="n">
        <x:f>G567*I567</x:f>
        <x:v>0</x:v>
      </x:c>
      <x:c r="M567" s="115" t="n">
        <x:f>J567*I567</x:f>
        <x:v>0</x:v>
      </x:c>
      <x:c r="N567" s="115" t="n">
        <x:f>M567-L567</x:f>
        <x:v>0</x:v>
      </x:c>
      <x:c r="O567" s="115" t="n">
        <x:v>0</x:v>
      </x:c>
      <x:c r="P567" s="119" t="str">
        <x:f>IF(M567=0,"",O567/M567)</x:f>
      </x:c>
      <x:c r="Q567" s="124" t="str">
        <x:v>FORA DO K | PERDAS</x:v>
      </x:c>
      <x:c r="R567" s="129" t="str">
        <x:v>PERDAS</x:v>
      </x:c>
      <x:c r="S567" s="129" t="str">
        <x:v>PERDAS | DISPONIBILIDADE</x:v>
      </x:c>
    </x:row>
    <x:row r="568">
      <x:c r="A568" s="32" t="s">
        <x:v>1112</x:v>
      </x:c>
      <x:c r="B568" s="32" t="s">
        <x:v>1112</x:v>
      </x:c>
      <x:c r="C568" s="32">
        <x:v>5080300168</x:v>
      </x:c>
      <x:c r="D568" s="38" t="s">
        <x:v>1187</x:v>
      </x:c>
      <x:c r="E568" s="38" t="s">
        <x:v>1188</x:v>
      </x:c>
      <x:c r="F568" s="39" t="s">
        <x:v>74</x:v>
      </x:c>
      <x:c r="G568" s="108">
        <x:v>0</x:v>
      </x:c>
      <x:c r="H568" s="108">
        <x:v>66.872037865816068</x:v>
      </x:c>
      <x:c r="I568" s="109">
        <x:f t="shared" si="8"/>
        <x:v>66.87</x:v>
      </x:c>
      <x:c r="J568" s="110" t="n">
        <x:v>0</x:v>
      </x:c>
      <x:c r="K568" s="110" t="n">
        <x:f>J568-G568</x:f>
        <x:v>0</x:v>
      </x:c>
      <x:c r="L568" s="115" t="n">
        <x:f>G568*I568</x:f>
        <x:v>0</x:v>
      </x:c>
      <x:c r="M568" s="115" t="n">
        <x:f>J568*I568</x:f>
        <x:v>0</x:v>
      </x:c>
      <x:c r="N568" s="115" t="n">
        <x:f>M568-L568</x:f>
        <x:v>0</x:v>
      </x:c>
      <x:c r="O568" s="115" t="n">
        <x:v>0</x:v>
      </x:c>
      <x:c r="P568" s="119" t="str">
        <x:f>IF(M568=0,"",O568/M568)</x:f>
      </x:c>
      <x:c r="Q568" s="124" t="str">
        <x:v>FORA DO K | PERDAS</x:v>
      </x:c>
      <x:c r="R568" s="129" t="str">
        <x:v>PERDAS</x:v>
      </x:c>
      <x:c r="S568" s="129" t="str">
        <x:v>PERDAS | DISPONIBILIDADE</x:v>
      </x:c>
    </x:row>
    <x:row r="569">
      <x:c r="A569" s="32" t="s">
        <x:v>1112</x:v>
      </x:c>
      <x:c r="B569" s="32" t="s">
        <x:v>1112</x:v>
      </x:c>
      <x:c r="C569" s="32">
        <x:v>5080300167</x:v>
      </x:c>
      <x:c r="D569" s="38" t="s">
        <x:v>1189</x:v>
      </x:c>
      <x:c r="E569" s="38" t="s">
        <x:v>1190</x:v>
      </x:c>
      <x:c r="F569" s="39" t="s">
        <x:v>74</x:v>
      </x:c>
      <x:c r="G569" s="108">
        <x:v>0</x:v>
      </x:c>
      <x:c r="H569" s="108">
        <x:v>66.872037865816068</x:v>
      </x:c>
      <x:c r="I569" s="109">
        <x:f t="shared" si="8"/>
        <x:v>66.87</x:v>
      </x:c>
      <x:c r="J569" s="110" t="n">
        <x:v>0</x:v>
      </x:c>
      <x:c r="K569" s="110" t="n">
        <x:f>J569-G569</x:f>
        <x:v>0</x:v>
      </x:c>
      <x:c r="L569" s="115" t="n">
        <x:f>G569*I569</x:f>
        <x:v>0</x:v>
      </x:c>
      <x:c r="M569" s="115" t="n">
        <x:f>J569*I569</x:f>
        <x:v>0</x:v>
      </x:c>
      <x:c r="N569" s="115" t="n">
        <x:f>M569-L569</x:f>
        <x:v>0</x:v>
      </x:c>
      <x:c r="O569" s="115" t="n">
        <x:v>0</x:v>
      </x:c>
      <x:c r="P569" s="119" t="str">
        <x:f>IF(M569=0,"",O569/M569)</x:f>
      </x:c>
      <x:c r="Q569" s="124" t="str">
        <x:v>FORA DO K | PERDAS</x:v>
      </x:c>
      <x:c r="R569" s="129" t="str">
        <x:v>PERDAS</x:v>
      </x:c>
      <x:c r="S569" s="129" t="str">
        <x:v>PERDAS | DISPONIBILIDADE</x:v>
      </x:c>
    </x:row>
    <x:row r="570">
      <x:c r="A570" s="32" t="s">
        <x:v>1112</x:v>
      </x:c>
      <x:c r="B570" s="32" t="s">
        <x:v>1112</x:v>
      </x:c>
      <x:c r="C570" s="32">
        <x:v>5082000247</x:v>
      </x:c>
      <x:c r="D570" s="38" t="s">
        <x:v>1191</x:v>
      </x:c>
      <x:c r="E570" s="38" t="s">
        <x:v>1192</x:v>
      </x:c>
      <x:c r="F570" s="39" t="s">
        <x:v>74</x:v>
      </x:c>
      <x:c r="G570" s="108">
        <x:v>0</x:v>
      </x:c>
      <x:c r="H570" s="108">
        <x:v>204.23397253957791</x:v>
      </x:c>
      <x:c r="I570" s="109">
        <x:f t="shared" si="8"/>
        <x:v>204.23</x:v>
      </x:c>
      <x:c r="J570" s="110" t="n">
        <x:v>0</x:v>
      </x:c>
      <x:c r="K570" s="110" t="n">
        <x:f>J570-G570</x:f>
        <x:v>0</x:v>
      </x:c>
      <x:c r="L570" s="115" t="n">
        <x:f>G570*I570</x:f>
        <x:v>0</x:v>
      </x:c>
      <x:c r="M570" s="115" t="n">
        <x:f>J570*I570</x:f>
        <x:v>0</x:v>
      </x:c>
      <x:c r="N570" s="115" t="n">
        <x:f>M570-L570</x:f>
        <x:v>0</x:v>
      </x:c>
      <x:c r="O570" s="115" t="n">
        <x:v>0</x:v>
      </x:c>
      <x:c r="P570" s="119" t="str">
        <x:f>IF(M570=0,"",O570/M570)</x:f>
      </x:c>
      <x:c r="Q570" s="124" t="str">
        <x:v>FORA DO K | PERDAS</x:v>
      </x:c>
      <x:c r="R570" s="129" t="str">
        <x:v>PERDAS</x:v>
      </x:c>
      <x:c r="S570" s="129" t="str">
        <x:v>PERDAS | DISPONIBILIDADE</x:v>
      </x:c>
    </x:row>
    <x:row r="571">
      <x:c r="A571" s="32" t="s">
        <x:v>1112</x:v>
      </x:c>
      <x:c r="B571" s="32" t="s">
        <x:v>1112</x:v>
      </x:c>
      <x:c r="C571" s="32">
        <x:v>5082000251</x:v>
      </x:c>
      <x:c r="D571" s="38" t="s">
        <x:v>1193</x:v>
      </x:c>
      <x:c r="E571" s="38" t="s">
        <x:v>1194</x:v>
      </x:c>
      <x:c r="F571" s="39" t="s">
        <x:v>74</x:v>
      </x:c>
      <x:c r="G571" s="108">
        <x:v>0</x:v>
      </x:c>
      <x:c r="H571" s="108">
        <x:v>61.600856288842202</x:v>
      </x:c>
      <x:c r="I571" s="109">
        <x:f t="shared" si="8"/>
        <x:v>61.6</x:v>
      </x:c>
      <x:c r="J571" s="110" t="n">
        <x:v>0</x:v>
      </x:c>
      <x:c r="K571" s="110" t="n">
        <x:f>J571-G571</x:f>
        <x:v>0</x:v>
      </x:c>
      <x:c r="L571" s="115" t="n">
        <x:f>G571*I571</x:f>
        <x:v>0</x:v>
      </x:c>
      <x:c r="M571" s="115" t="n">
        <x:f>J571*I571</x:f>
        <x:v>0</x:v>
      </x:c>
      <x:c r="N571" s="115" t="n">
        <x:f>M571-L571</x:f>
        <x:v>0</x:v>
      </x:c>
      <x:c r="O571" s="115" t="n">
        <x:v>0</x:v>
      </x:c>
      <x:c r="P571" s="119" t="str">
        <x:f>IF(M571=0,"",O571/M571)</x:f>
      </x:c>
      <x:c r="Q571" s="124" t="str">
        <x:v>FORA DO K | PERDAS</x:v>
      </x:c>
      <x:c r="R571" s="129" t="str">
        <x:v>PERDAS</x:v>
      </x:c>
      <x:c r="S571" s="129" t="str">
        <x:v>PERDAS | DISPONIBILIDADE</x:v>
      </x:c>
    </x:row>
    <x:row r="572">
      <x:c r="A572" s="32" t="s">
        <x:v>1112</x:v>
      </x:c>
      <x:c r="B572" s="32" t="s">
        <x:v>1112</x:v>
      </x:c>
      <x:c r="C572" s="32">
        <x:v>5082000250</x:v>
      </x:c>
      <x:c r="D572" s="38" t="s">
        <x:v>1195</x:v>
      </x:c>
      <x:c r="E572" s="38" t="s">
        <x:v>1196</x:v>
      </x:c>
      <x:c r="F572" s="39" t="s">
        <x:v>74</x:v>
      </x:c>
      <x:c r="G572" s="108">
        <x:v>0</x:v>
      </x:c>
      <x:c r="H572" s="108">
        <x:v>204.23397253957791</x:v>
      </x:c>
      <x:c r="I572" s="109">
        <x:f t="shared" si="8"/>
        <x:v>204.23</x:v>
      </x:c>
      <x:c r="J572" s="110" t="n">
        <x:v>0</x:v>
      </x:c>
      <x:c r="K572" s="110" t="n">
        <x:f>J572-G572</x:f>
        <x:v>0</x:v>
      </x:c>
      <x:c r="L572" s="115" t="n">
        <x:f>G572*I572</x:f>
        <x:v>0</x:v>
      </x:c>
      <x:c r="M572" s="115" t="n">
        <x:f>J572*I572</x:f>
        <x:v>0</x:v>
      </x:c>
      <x:c r="N572" s="115" t="n">
        <x:f>M572-L572</x:f>
        <x:v>0</x:v>
      </x:c>
      <x:c r="O572" s="115" t="n">
        <x:v>0</x:v>
      </x:c>
      <x:c r="P572" s="119" t="str">
        <x:f>IF(M572=0,"",O572/M572)</x:f>
      </x:c>
      <x:c r="Q572" s="124" t="str">
        <x:v>FORA DO K | PERDAS</x:v>
      </x:c>
      <x:c r="R572" s="129" t="str">
        <x:v>PERDAS</x:v>
      </x:c>
      <x:c r="S572" s="129" t="str">
        <x:v>PERDAS | DISPONIBILIDADE</x:v>
      </x:c>
    </x:row>
    <x:row r="573">
      <x:c r="A573" s="32" t="s">
        <x:v>1112</x:v>
      </x:c>
      <x:c r="B573" s="32" t="s">
        <x:v>1112</x:v>
      </x:c>
      <x:c r="C573" s="32">
        <x:v>5082000249</x:v>
      </x:c>
      <x:c r="D573" s="38" t="s">
        <x:v>1197</x:v>
      </x:c>
      <x:c r="E573" s="38" t="s">
        <x:v>1198</x:v>
      </x:c>
      <x:c r="F573" s="39" t="s">
        <x:v>74</x:v>
      </x:c>
      <x:c r="G573" s="108">
        <x:v>0</x:v>
      </x:c>
      <x:c r="H573" s="108">
        <x:v>61.600856288842202</x:v>
      </x:c>
      <x:c r="I573" s="109">
        <x:f t="shared" si="8"/>
        <x:v>61.6</x:v>
      </x:c>
      <x:c r="J573" s="110" t="n">
        <x:v>9668</x:v>
      </x:c>
      <x:c r="K573" s="110" t="n">
        <x:f>J573-G573</x:f>
        <x:v>9668</x:v>
      </x:c>
      <x:c r="L573" s="115" t="n">
        <x:f>G573*I573</x:f>
        <x:v>0</x:v>
      </x:c>
      <x:c r="M573" s="115" t="n">
        <x:f>J573*I573</x:f>
        <x:v>595548.8</x:v>
      </x:c>
      <x:c r="N573" s="115" t="n">
        <x:f>M573-L573</x:f>
        <x:v>595548.8</x:v>
      </x:c>
      <x:c r="O573" s="115" t="n">
        <x:v>621362.36</x:v>
      </x:c>
      <x:c r="P573" s="119" t="n">
        <x:f>IF(M573=0,"",O573/M573)</x:f>
        <x:v>1.0433441558441556</x:v>
      </x:c>
      <x:c r="Q573" s="124" t="str">
        <x:v>FORA DO K | PERDAS</x:v>
      </x:c>
      <x:c r="R573" s="129" t="str">
        <x:v>PERDAS</x:v>
      </x:c>
      <x:c r="S573" s="129" t="str">
        <x:v>PERDAS | DISPONIBILIDADE</x:v>
      </x:c>
    </x:row>
    <x:row r="574">
      <x:c r="A574" s="32" t="s">
        <x:v>1112</x:v>
      </x:c>
      <x:c r="B574" s="32" t="s">
        <x:v>1112</x:v>
      </x:c>
      <x:c r="C574" s="32">
        <x:v>5083000011</x:v>
      </x:c>
      <x:c r="D574" s="38" t="s">
        <x:v>1199</x:v>
      </x:c>
      <x:c r="E574" s="38" t="s">
        <x:v>1200</x:v>
      </x:c>
      <x:c r="F574" s="39" t="s">
        <x:v>361</x:v>
      </x:c>
      <x:c r="G574" s="108">
        <x:v>279624</x:v>
      </x:c>
      <x:c r="H574" s="108">
        <x:v>194.50854527578846</x:v>
      </x:c>
      <x:c r="I574" s="109">
        <x:f t="shared" si="8"/>
        <x:v>194.51</x:v>
      </x:c>
      <x:c r="J574" s="110" t="n">
        <x:v>0</x:v>
      </x:c>
      <x:c r="K574" s="110" t="n">
        <x:f>J574-G574</x:f>
        <x:v>-279624</x:v>
      </x:c>
      <x:c r="L574" s="115" t="n">
        <x:f>G574*I574</x:f>
        <x:v>54389664.239999995</x:v>
      </x:c>
      <x:c r="M574" s="115" t="n">
        <x:f>J574*I574</x:f>
        <x:v>0</x:v>
      </x:c>
      <x:c r="N574" s="115" t="n">
        <x:f>M574-L574</x:f>
        <x:v>-54389664.239999995</x:v>
      </x:c>
      <x:c r="O574" s="115" t="n">
        <x:v>0</x:v>
      </x:c>
      <x:c r="P574" s="119" t="str">
        <x:f>IF(M574=0,"",O574/M574)</x:f>
      </x:c>
      <x:c r="Q574" s="124" t="str">
        <x:v>FORA DO K | PERDAS</x:v>
      </x:c>
      <x:c r="R574" s="129" t="str">
        <x:v>PERDAS</x:v>
      </x:c>
      <x:c r="S574" s="129" t="str">
        <x:v>PERDAS | DISPONIBILIDADE</x:v>
      </x:c>
    </x:row>
    <x:row r="575">
      <x:c r="A575" s="32" t="s">
        <x:v>1112</x:v>
      </x:c>
      <x:c r="B575" s="32" t="s">
        <x:v>1112</x:v>
      </x:c>
      <x:c r="C575" s="32">
        <x:v>5083000012</x:v>
      </x:c>
      <x:c r="D575" s="38" t="s">
        <x:v>1201</x:v>
      </x:c>
      <x:c r="E575" s="38" t="s">
        <x:v>1202</x:v>
      </x:c>
      <x:c r="F575" s="39" t="s">
        <x:v>361</x:v>
      </x:c>
      <x:c r="G575" s="108">
        <x:v>0</x:v>
      </x:c>
      <x:c r="H575" s="108">
        <x:v>194.50854527578846</x:v>
      </x:c>
      <x:c r="I575" s="109">
        <x:f t="shared" si="8"/>
        <x:v>194.51</x:v>
      </x:c>
      <x:c r="J575" s="110" t="n">
        <x:v>0</x:v>
      </x:c>
      <x:c r="K575" s="110" t="n">
        <x:f>J575-G575</x:f>
        <x:v>0</x:v>
      </x:c>
      <x:c r="L575" s="115" t="n">
        <x:f>G575*I575</x:f>
        <x:v>0</x:v>
      </x:c>
      <x:c r="M575" s="115" t="n">
        <x:f>J575*I575</x:f>
        <x:v>0</x:v>
      </x:c>
      <x:c r="N575" s="115" t="n">
        <x:f>M575-L575</x:f>
        <x:v>0</x:v>
      </x:c>
      <x:c r="O575" s="115" t="n">
        <x:v>0</x:v>
      </x:c>
      <x:c r="P575" s="119" t="str">
        <x:f>IF(M575=0,"",O575/M575)</x:f>
      </x:c>
      <x:c r="Q575" s="124" t="str">
        <x:v>FORA DO K | PERDAS</x:v>
      </x:c>
      <x:c r="R575" s="129" t="str">
        <x:v>PERDAS</x:v>
      </x:c>
      <x:c r="S575" s="129" t="str">
        <x:v>PERDAS | DISPONIBILIDADE</x:v>
      </x:c>
    </x:row>
    <x:row r="576">
      <x:c r="A576" s="32" t="s">
        <x:v>1112</x:v>
      </x:c>
      <x:c r="B576" s="32" t="s">
        <x:v>1112</x:v>
      </x:c>
      <x:c r="C576" s="32">
        <x:v>5080300165</x:v>
      </x:c>
      <x:c r="D576" s="38" t="s">
        <x:v>1203</x:v>
      </x:c>
      <x:c r="E576" s="38" t="s">
        <x:v>1204</x:v>
      </x:c>
      <x:c r="F576" s="39" t="s">
        <x:v>361</x:v>
      </x:c>
      <x:c r="G576" s="108">
        <x:v>0</x:v>
      </x:c>
      <x:c r="H576" s="108">
        <x:v>194.50854527578846</x:v>
      </x:c>
      <x:c r="I576" s="109">
        <x:f t="shared" si="8"/>
        <x:v>194.51</x:v>
      </x:c>
      <x:c r="J576" s="110" t="n">
        <x:v>0</x:v>
      </x:c>
      <x:c r="K576" s="110" t="n">
        <x:f>J576-G576</x:f>
        <x:v>0</x:v>
      </x:c>
      <x:c r="L576" s="115" t="n">
        <x:f>G576*I576</x:f>
        <x:v>0</x:v>
      </x:c>
      <x:c r="M576" s="115" t="n">
        <x:f>J576*I576</x:f>
        <x:v>0</x:v>
      </x:c>
      <x:c r="N576" s="115" t="n">
        <x:f>M576-L576</x:f>
        <x:v>0</x:v>
      </x:c>
      <x:c r="O576" s="115" t="n">
        <x:v>0</x:v>
      </x:c>
      <x:c r="P576" s="119" t="str">
        <x:f>IF(M576=0,"",O576/M576)</x:f>
      </x:c>
      <x:c r="Q576" s="124" t="str">
        <x:v>FORA DO K | PERDAS</x:v>
      </x:c>
      <x:c r="R576" s="129" t="str">
        <x:v>PERDAS</x:v>
      </x:c>
      <x:c r="S576" s="129" t="str">
        <x:v>PERDAS | DISPONIBILIDADE</x:v>
      </x:c>
    </x:row>
    <x:row r="577">
      <x:c r="A577" s="32" t="s">
        <x:v>1112</x:v>
      </x:c>
      <x:c r="B577" s="32" t="s">
        <x:v>1112</x:v>
      </x:c>
      <x:c r="C577" s="32">
        <x:v>5082000248</x:v>
      </x:c>
      <x:c r="D577" s="38" t="s">
        <x:v>1205</x:v>
      </x:c>
      <x:c r="E577" s="38" t="s">
        <x:v>1206</x:v>
      </x:c>
      <x:c r="F577" s="39" t="s">
        <x:v>74</x:v>
      </x:c>
      <x:c r="G577" s="108">
        <x:v>0</x:v>
      </x:c>
      <x:c r="H577" s="108">
        <x:v>115.5769776028735</x:v>
      </x:c>
      <x:c r="I577" s="109">
        <x:f t="shared" si="8"/>
        <x:v>115.58</x:v>
      </x:c>
      <x:c r="J577" s="110" t="n">
        <x:v>0</x:v>
      </x:c>
      <x:c r="K577" s="110" t="n">
        <x:f>J577-G577</x:f>
        <x:v>0</x:v>
      </x:c>
      <x:c r="L577" s="115" t="n">
        <x:f>G577*I577</x:f>
        <x:v>0</x:v>
      </x:c>
      <x:c r="M577" s="115" t="n">
        <x:f>J577*I577</x:f>
        <x:v>0</x:v>
      </x:c>
      <x:c r="N577" s="115" t="n">
        <x:f>M577-L577</x:f>
        <x:v>0</x:v>
      </x:c>
      <x:c r="O577" s="115" t="n">
        <x:v>0</x:v>
      </x:c>
      <x:c r="P577" s="119" t="str">
        <x:f>IF(M577=0,"",O577/M577)</x:f>
      </x:c>
      <x:c r="Q577" s="124" t="str">
        <x:v>FORA DO K | PERDAS</x:v>
      </x:c>
      <x:c r="R577" s="129" t="str">
        <x:v>PERDAS</x:v>
      </x:c>
      <x:c r="S577" s="129" t="str">
        <x:v>PERDAS | DISPONIBILIDADE</x:v>
      </x:c>
    </x:row>
    <x:row r="578">
      <x:c r="A578" s="32" t="s">
        <x:v>1112</x:v>
      </x:c>
      <x:c r="B578" s="32" t="s">
        <x:v>1112</x:v>
      </x:c>
      <x:c r="C578" s="32">
        <x:v>5082000223</x:v>
      </x:c>
      <x:c r="D578" s="38" t="s">
        <x:v>1207</x:v>
      </x:c>
      <x:c r="E578" s="38" t="s">
        <x:v>1208</x:v>
      </x:c>
      <x:c r="F578" s="39" t="s">
        <x:v>74</x:v>
      </x:c>
      <x:c r="G578" s="108">
        <x:v>0</x:v>
      </x:c>
      <x:c r="H578" s="108">
        <x:v>66.872037865816068</x:v>
      </x:c>
      <x:c r="I578" s="109">
        <x:f t="shared" si="8"/>
        <x:v>66.87</x:v>
      </x:c>
      <x:c r="J578" s="110" t="n">
        <x:v>0</x:v>
      </x:c>
      <x:c r="K578" s="110" t="n">
        <x:f>J578-G578</x:f>
        <x:v>0</x:v>
      </x:c>
      <x:c r="L578" s="115" t="n">
        <x:f>G578*I578</x:f>
        <x:v>0</x:v>
      </x:c>
      <x:c r="M578" s="115" t="n">
        <x:f>J578*I578</x:f>
        <x:v>0</x:v>
      </x:c>
      <x:c r="N578" s="115" t="n">
        <x:f>M578-L578</x:f>
        <x:v>0</x:v>
      </x:c>
      <x:c r="O578" s="115" t="n">
        <x:v>0</x:v>
      </x:c>
      <x:c r="P578" s="119" t="str">
        <x:f>IF(M578=0,"",O578/M578)</x:f>
      </x:c>
      <x:c r="Q578" s="124" t="str">
        <x:v>FORA DO K | PERDAS</x:v>
      </x:c>
      <x:c r="R578" s="129" t="str">
        <x:v>PERDAS</x:v>
      </x:c>
      <x:c r="S578" s="129" t="str">
        <x:v>PERDAS | DISPONIBILIDADE</x:v>
      </x:c>
    </x:row>
    <x:row r="579">
      <x:c r="A579" s="32" t="s">
        <x:v>1112</x:v>
      </x:c>
      <x:c r="B579" s="32" t="s">
        <x:v>1112</x:v>
      </x:c>
      <x:c r="C579" s="32">
        <x:v>5082000260</x:v>
      </x:c>
      <x:c r="D579" s="38" t="s">
        <x:v>1209</x:v>
      </x:c>
      <x:c r="E579" s="38" t="s">
        <x:v>1210</x:v>
      </x:c>
      <x:c r="F579" s="39" t="s">
        <x:v>74</x:v>
      </x:c>
      <x:c r="G579" s="108">
        <x:v>0</x:v>
      </x:c>
      <x:c r="H579" s="108">
        <x:v>31.121367244126155</x:v>
      </x:c>
      <x:c r="I579" s="109">
        <x:f t="shared" si="8"/>
        <x:v>31.12</x:v>
      </x:c>
      <x:c r="J579" s="110" t="n">
        <x:v>0</x:v>
      </x:c>
      <x:c r="K579" s="110" t="n">
        <x:f>J579-G579</x:f>
        <x:v>0</x:v>
      </x:c>
      <x:c r="L579" s="115" t="n">
        <x:f>G579*I579</x:f>
        <x:v>0</x:v>
      </x:c>
      <x:c r="M579" s="115" t="n">
        <x:f>J579*I579</x:f>
        <x:v>0</x:v>
      </x:c>
      <x:c r="N579" s="115" t="n">
        <x:f>M579-L579</x:f>
        <x:v>0</x:v>
      </x:c>
      <x:c r="O579" s="115" t="n">
        <x:v>0</x:v>
      </x:c>
      <x:c r="P579" s="119" t="str">
        <x:f>IF(M579=0,"",O579/M579)</x:f>
      </x:c>
      <x:c r="Q579" s="124" t="str">
        <x:v>FORA DO K | PERDAS</x:v>
      </x:c>
      <x:c r="R579" s="129" t="str">
        <x:v>PERDAS</x:v>
      </x:c>
      <x:c r="S579" s="129" t="str">
        <x:v>PERDAS | DISPONIBILIDADE</x:v>
      </x:c>
    </x:row>
    <x:row r="580">
      <x:c r="A580" s="32" t="s">
        <x:v>1112</x:v>
      </x:c>
      <x:c r="B580" s="32" t="s">
        <x:v>1112</x:v>
      </x:c>
      <x:c r="C580" s="32">
        <x:v>5082000261</x:v>
      </x:c>
      <x:c r="D580" s="38" t="s">
        <x:v>1211</x:v>
      </x:c>
      <x:c r="E580" s="38" t="s">
        <x:v>1212</x:v>
      </x:c>
      <x:c r="F580" s="39" t="s">
        <x:v>74</x:v>
      </x:c>
      <x:c r="G580" s="108">
        <x:v>0</x:v>
      </x:c>
      <x:c r="H580" s="108">
        <x:v>27.231196338610388</x:v>
      </x:c>
      <x:c r="I580" s="109">
        <x:f t="shared" si="8"/>
        <x:v>27.23</x:v>
      </x:c>
      <x:c r="J580" s="110" t="n">
        <x:v>0</x:v>
      </x:c>
      <x:c r="K580" s="110" t="n">
        <x:f>J580-G580</x:f>
        <x:v>0</x:v>
      </x:c>
      <x:c r="L580" s="115" t="n">
        <x:f>G580*I580</x:f>
        <x:v>0</x:v>
      </x:c>
      <x:c r="M580" s="115" t="n">
        <x:f>J580*I580</x:f>
        <x:v>0</x:v>
      </x:c>
      <x:c r="N580" s="115" t="n">
        <x:f>M580-L580</x:f>
        <x:v>0</x:v>
      </x:c>
      <x:c r="O580" s="115" t="n">
        <x:v>0</x:v>
      </x:c>
      <x:c r="P580" s="119" t="str">
        <x:f>IF(M580=0,"",O580/M580)</x:f>
      </x:c>
      <x:c r="Q580" s="124" t="str">
        <x:v>FORA DO K | PERDAS</x:v>
      </x:c>
      <x:c r="R580" s="129" t="str">
        <x:v>PERDAS</x:v>
      </x:c>
      <x:c r="S580" s="129" t="str">
        <x:v>PERDAS | DISPONIBILIDADE</x:v>
      </x:c>
    </x:row>
    <x:row r="581">
      <x:c r="A581" s="32" t="s">
        <x:v>1112</x:v>
      </x:c>
      <x:c r="B581" s="32" t="s">
        <x:v>1112</x:v>
      </x:c>
      <x:c r="C581" s="32">
        <x:v>5020000135</x:v>
      </x:c>
      <x:c r="D581" s="38" t="s">
        <x:v>1213</x:v>
      </x:c>
      <x:c r="E581" s="38" t="s">
        <x:v>1214</x:v>
      </x:c>
      <x:c r="F581" s="39" t="s">
        <x:v>74</x:v>
      </x:c>
      <x:c r="G581" s="108">
        <x:v>0</x:v>
      </x:c>
      <x:c r="H581" s="108">
        <x:v>129.67884713536816</x:v>
      </x:c>
      <x:c r="I581" s="109" t="n">
        <x:f t="shared" ref="I581:I644" si="9">ROUND(H581*$E$3,2)</x:f>
        <x:v>129.68</x:v>
      </x:c>
      <x:c r="J581" s="110" t="n">
        <x:v>0</x:v>
      </x:c>
      <x:c r="K581" s="110" t="n">
        <x:f>J581-G581</x:f>
        <x:v>0</x:v>
      </x:c>
      <x:c r="L581" s="115" t="n">
        <x:f>G581*I581</x:f>
        <x:v>0</x:v>
      </x:c>
      <x:c r="M581" s="115" t="n">
        <x:f>J581*I581</x:f>
        <x:v>0</x:v>
      </x:c>
      <x:c r="N581" s="115" t="n">
        <x:f>M581-L581</x:f>
        <x:v>0</x:v>
      </x:c>
      <x:c r="O581" s="115" t="n">
        <x:v>0</x:v>
      </x:c>
      <x:c r="P581" s="119" t="str">
        <x:f>IF(M581=0,"",O581/M581)</x:f>
      </x:c>
      <x:c r="Q581" s="124" t="str">
        <x:v>FORA DO K | PERDAS</x:v>
      </x:c>
      <x:c r="R581" s="129" t="str">
        <x:v>PERDAS</x:v>
      </x:c>
      <x:c r="S581" s="129" t="str">
        <x:v>PERDAS | DISPONIBILIDADE</x:v>
      </x:c>
    </x:row>
    <x:row r="582">
      <x:c r="A582" s="32" t="s">
        <x:v>1112</x:v>
      </x:c>
      <x:c r="B582" s="32" t="s">
        <x:v>1112</x:v>
      </x:c>
      <x:c r="C582" s="32">
        <x:v>5082000216</x:v>
      </x:c>
      <x:c r="D582" s="38" t="s">
        <x:v>1215</x:v>
      </x:c>
      <x:c r="E582" s="38" t="s">
        <x:v>1216</x:v>
      </x:c>
      <x:c r="F582" s="39" t="s">
        <x:v>59</x:v>
      </x:c>
      <x:c r="G582" s="108">
        <x:v>0</x:v>
      </x:c>
      <x:c r="H582" s="108">
        <x:v>1462.7042604739293</x:v>
      </x:c>
      <x:c r="I582" s="109">
        <x:f t="shared" si="9"/>
        <x:v>1462.7</x:v>
      </x:c>
      <x:c r="J582" s="110" t="n">
        <x:v>0</x:v>
      </x:c>
      <x:c r="K582" s="110" t="n">
        <x:f>J582-G582</x:f>
        <x:v>0</x:v>
      </x:c>
      <x:c r="L582" s="115" t="n">
        <x:f>G582*I582</x:f>
        <x:v>0</x:v>
      </x:c>
      <x:c r="M582" s="115" t="n">
        <x:f>J582*I582</x:f>
        <x:v>0</x:v>
      </x:c>
      <x:c r="N582" s="115" t="n">
        <x:f>M582-L582</x:f>
        <x:v>0</x:v>
      </x:c>
      <x:c r="O582" s="115" t="n">
        <x:v>0</x:v>
      </x:c>
      <x:c r="P582" s="119" t="str">
        <x:f>IF(M582=0,"",O582/M582)</x:f>
      </x:c>
      <x:c r="Q582" s="124" t="str">
        <x:v>FORA DO K | PERDAS</x:v>
      </x:c>
      <x:c r="R582" s="129" t="str">
        <x:v>PERDAS</x:v>
      </x:c>
      <x:c r="S582" s="129" t="str">
        <x:v>PERDAS | DISPONIBILIDADE</x:v>
      </x:c>
    </x:row>
    <x:row r="583">
      <x:c r="A583" s="32" t="s">
        <x:v>1112</x:v>
      </x:c>
      <x:c r="B583" s="32" t="s">
        <x:v>1112</x:v>
      </x:c>
      <x:c r="C583" s="32">
        <x:v>5082000273</x:v>
      </x:c>
      <x:c r="D583" s="38" t="s">
        <x:v>1217</x:v>
      </x:c>
      <x:c r="E583" s="38" t="s">
        <x:v>1218</x:v>
      </x:c>
      <x:c r="F583" s="39" t="s">
        <x:v>59</x:v>
      </x:c>
      <x:c r="G583" s="108">
        <x:v>0</x:v>
      </x:c>
      <x:c r="H583" s="108">
        <x:v>1628.0365239583493</x:v>
      </x:c>
      <x:c r="I583" s="109">
        <x:f t="shared" si="9"/>
        <x:v>1628.04</x:v>
      </x:c>
      <x:c r="J583" s="110" t="n">
        <x:v>0</x:v>
      </x:c>
      <x:c r="K583" s="110" t="n">
        <x:f>J583-G583</x:f>
        <x:v>0</x:v>
      </x:c>
      <x:c r="L583" s="115" t="n">
        <x:f>G583*I583</x:f>
        <x:v>0</x:v>
      </x:c>
      <x:c r="M583" s="115" t="n">
        <x:f>J583*I583</x:f>
        <x:v>0</x:v>
      </x:c>
      <x:c r="N583" s="115" t="n">
        <x:f>M583-L583</x:f>
        <x:v>0</x:v>
      </x:c>
      <x:c r="O583" s="115" t="n">
        <x:v>0</x:v>
      </x:c>
      <x:c r="P583" s="119" t="str">
        <x:f>IF(M583=0,"",O583/M583)</x:f>
      </x:c>
      <x:c r="Q583" s="124" t="str">
        <x:v>FORA DO K | PERDAS</x:v>
      </x:c>
      <x:c r="R583" s="129" t="str">
        <x:v>PERDAS</x:v>
      </x:c>
      <x:c r="S583" s="129" t="str">
        <x:v>PERDAS | DISPONIBILIDADE</x:v>
      </x:c>
    </x:row>
    <x:row r="584">
      <x:c r="A584" s="32" t="s">
        <x:v>1112</x:v>
      </x:c>
      <x:c r="B584" s="32" t="s">
        <x:v>1112</x:v>
      </x:c>
      <x:c r="C584" s="32">
        <x:v>5080400007</x:v>
      </x:c>
      <x:c r="D584" s="38" t="s">
        <x:v>1219</x:v>
      </x:c>
      <x:c r="E584" s="38" t="s">
        <x:v>1220</x:v>
      </x:c>
      <x:c r="F584" s="39" t="s">
        <x:v>361</x:v>
      </x:c>
      <x:c r="G584" s="108">
        <x:v>0</x:v>
      </x:c>
      <x:c r="H584" s="108">
        <x:v>194.50854527578846</x:v>
      </x:c>
      <x:c r="I584" s="109">
        <x:f t="shared" si="9"/>
        <x:v>194.51</x:v>
      </x:c>
      <x:c r="J584" s="110" t="n">
        <x:v>540.524</x:v>
      </x:c>
      <x:c r="K584" s="110" t="n">
        <x:f>J584-G584</x:f>
        <x:v>540.524</x:v>
      </x:c>
      <x:c r="L584" s="115" t="n">
        <x:f>G584*I584</x:f>
        <x:v>0</x:v>
      </x:c>
      <x:c r="M584" s="115" t="n">
        <x:f>J584*I584</x:f>
        <x:v>105137.32324</x:v>
      </x:c>
      <x:c r="N584" s="115" t="n">
        <x:f>M584-L584</x:f>
        <x:v>105137.32324</x:v>
      </x:c>
      <x:c r="O584" s="115" t="n">
        <x:v>18344719.72</x:v>
      </x:c>
      <x:c r="P584" s="119" t="n">
        <x:f>IF(M584=0,"",O584/M584)</x:f>
        <x:v>174.48341991857617</x:v>
      </x:c>
      <x:c r="Q584" s="124" t="str">
        <x:v>FORA DO K | PERDAS</x:v>
      </x:c>
      <x:c r="R584" s="129" t="str">
        <x:v>PERDAS</x:v>
      </x:c>
      <x:c r="S584" s="129" t="str">
        <x:v>PERDAS | DISPONIBILIDADE</x:v>
      </x:c>
    </x:row>
    <x:row r="585">
      <x:c r="A585" s="32" t="s">
        <x:v>1112</x:v>
      </x:c>
      <x:c r="B585" s="32" t="s">
        <x:v>1112</x:v>
      </x:c>
      <x:c r="C585" s="32">
        <x:v>5082000258</x:v>
      </x:c>
      <x:c r="D585" s="38" t="s">
        <x:v>1221</x:v>
      </x:c>
      <x:c r="E585" s="38" t="s">
        <x:v>1222</x:v>
      </x:c>
      <x:c r="F585" s="39" t="s">
        <x:v>74</x:v>
      </x:c>
      <x:c r="G585" s="108">
        <x:v>0</x:v>
      </x:c>
      <x:c r="H585" s="108">
        <x:v>62.24273448825231</x:v>
      </x:c>
      <x:c r="I585" s="109">
        <x:f t="shared" si="9"/>
        <x:v>62.24</x:v>
      </x:c>
      <x:c r="J585" s="110" t="n">
        <x:v>0</x:v>
      </x:c>
      <x:c r="K585" s="110" t="n">
        <x:f>J585-G585</x:f>
        <x:v>0</x:v>
      </x:c>
      <x:c r="L585" s="115" t="n">
        <x:f>G585*I585</x:f>
        <x:v>0</x:v>
      </x:c>
      <x:c r="M585" s="115" t="n">
        <x:f>J585*I585</x:f>
        <x:v>0</x:v>
      </x:c>
      <x:c r="N585" s="115" t="n">
        <x:f>M585-L585</x:f>
        <x:v>0</x:v>
      </x:c>
      <x:c r="O585" s="115" t="n">
        <x:v>0</x:v>
      </x:c>
      <x:c r="P585" s="119" t="str">
        <x:f>IF(M585=0,"",O585/M585)</x:f>
      </x:c>
      <x:c r="Q585" s="124" t="str">
        <x:v>FORA DO K | PERDAS</x:v>
      </x:c>
      <x:c r="R585" s="129" t="str">
        <x:v>PERDAS</x:v>
      </x:c>
      <x:c r="S585" s="129" t="str">
        <x:v>PERDAS | DISPONIBILIDADE</x:v>
      </x:c>
    </x:row>
    <x:row r="586">
      <x:c r="A586" s="32" t="s">
        <x:v>1112</x:v>
      </x:c>
      <x:c r="B586" s="32" t="s">
        <x:v>1112</x:v>
      </x:c>
      <x:c r="C586" s="32">
        <x:v>5082000256</x:v>
      </x:c>
      <x:c r="D586" s="38" t="s">
        <x:v>1223</x:v>
      </x:c>
      <x:c r="E586" s="38" t="s">
        <x:v>1224</x:v>
      </x:c>
      <x:c r="F586" s="39" t="s">
        <x:v>74</x:v>
      </x:c>
      <x:c r="G586" s="108">
        <x:v>0</x:v>
      </x:c>
      <x:c r="H586" s="108">
        <x:v>64.18781994101019</x:v>
      </x:c>
      <x:c r="I586" s="109">
        <x:f t="shared" si="9"/>
        <x:v>64.19</x:v>
      </x:c>
      <x:c r="J586" s="110" t="n">
        <x:v>0</x:v>
      </x:c>
      <x:c r="K586" s="110" t="n">
        <x:f>J586-G586</x:f>
        <x:v>0</x:v>
      </x:c>
      <x:c r="L586" s="115" t="n">
        <x:f>G586*I586</x:f>
        <x:v>0</x:v>
      </x:c>
      <x:c r="M586" s="115" t="n">
        <x:f>J586*I586</x:f>
        <x:v>0</x:v>
      </x:c>
      <x:c r="N586" s="115" t="n">
        <x:f>M586-L586</x:f>
        <x:v>0</x:v>
      </x:c>
      <x:c r="O586" s="115" t="n">
        <x:v>0</x:v>
      </x:c>
      <x:c r="P586" s="119" t="str">
        <x:f>IF(M586=0,"",O586/M586)</x:f>
      </x:c>
      <x:c r="Q586" s="124" t="str">
        <x:v>FORA DO K | PERDAS</x:v>
      </x:c>
      <x:c r="R586" s="129" t="str">
        <x:v>PERDAS</x:v>
      </x:c>
      <x:c r="S586" s="129" t="str">
        <x:v>PERDAS | DISPONIBILIDADE</x:v>
      </x:c>
    </x:row>
    <x:row r="587">
      <x:c r="A587" s="32" t="s">
        <x:v>1112</x:v>
      </x:c>
      <x:c r="B587" s="32" t="s">
        <x:v>1112</x:v>
      </x:c>
      <x:c r="C587" s="32">
        <x:v>5082000275</x:v>
      </x:c>
      <x:c r="D587" s="38" t="s">
        <x:v>1225</x:v>
      </x:c>
      <x:c r="E587" s="38" t="s">
        <x:v>1226</x:v>
      </x:c>
      <x:c r="F587" s="39" t="s">
        <x:v>74</x:v>
      </x:c>
      <x:c r="G587" s="108">
        <x:v>0</x:v>
      </x:c>
      <x:c r="H587" s="108">
        <x:v>103.08952899616789</x:v>
      </x:c>
      <x:c r="I587" s="109">
        <x:f t="shared" si="9"/>
        <x:v>103.09</x:v>
      </x:c>
      <x:c r="J587" s="110" t="n">
        <x:v>0</x:v>
      </x:c>
      <x:c r="K587" s="110" t="n">
        <x:f>J587-G587</x:f>
        <x:v>0</x:v>
      </x:c>
      <x:c r="L587" s="115" t="n">
        <x:f>G587*I587</x:f>
        <x:v>0</x:v>
      </x:c>
      <x:c r="M587" s="115" t="n">
        <x:f>J587*I587</x:f>
        <x:v>0</x:v>
      </x:c>
      <x:c r="N587" s="115" t="n">
        <x:f>M587-L587</x:f>
        <x:v>0</x:v>
      </x:c>
      <x:c r="O587" s="115" t="n">
        <x:v>0</x:v>
      </x:c>
      <x:c r="P587" s="119" t="str">
        <x:f>IF(M587=0,"",O587/M587)</x:f>
      </x:c>
      <x:c r="Q587" s="124" t="str">
        <x:v>FORA DO K | PERDAS</x:v>
      </x:c>
      <x:c r="R587" s="129" t="str">
        <x:v>PERDAS</x:v>
      </x:c>
      <x:c r="S587" s="129" t="str">
        <x:v>PERDAS | DISPONIBILIDADE</x:v>
      </x:c>
    </x:row>
    <x:row r="588">
      <x:c r="A588" s="32" t="s">
        <x:v>1112</x:v>
      </x:c>
      <x:c r="B588" s="32" t="s">
        <x:v>1112</x:v>
      </x:c>
      <x:c r="C588" s="32">
        <x:v>5082000276</x:v>
      </x:c>
      <x:c r="D588" s="38" t="s">
        <x:v>1227</x:v>
      </x:c>
      <x:c r="E588" s="38" t="s">
        <x:v>1228</x:v>
      </x:c>
      <x:c r="F588" s="39" t="s">
        <x:v>74</x:v>
      </x:c>
      <x:c r="G588" s="108">
        <x:v>0</x:v>
      </x:c>
      <x:c r="H588" s="108">
        <x:v>93.364101732378458</x:v>
      </x:c>
      <x:c r="I588" s="109">
        <x:f t="shared" si="9"/>
        <x:v>93.36</x:v>
      </x:c>
      <x:c r="J588" s="110" t="n">
        <x:v>0</x:v>
      </x:c>
      <x:c r="K588" s="110" t="n">
        <x:f>J588-G588</x:f>
        <x:v>0</x:v>
      </x:c>
      <x:c r="L588" s="115" t="n">
        <x:f>G588*I588</x:f>
        <x:v>0</x:v>
      </x:c>
      <x:c r="M588" s="115" t="n">
        <x:f>J588*I588</x:f>
        <x:v>0</x:v>
      </x:c>
      <x:c r="N588" s="115" t="n">
        <x:f>M588-L588</x:f>
        <x:v>0</x:v>
      </x:c>
      <x:c r="O588" s="115" t="n">
        <x:v>0</x:v>
      </x:c>
      <x:c r="P588" s="119" t="str">
        <x:f>IF(M588=0,"",O588/M588)</x:f>
      </x:c>
      <x:c r="Q588" s="124" t="str">
        <x:v>FORA DO K | PERDAS</x:v>
      </x:c>
      <x:c r="R588" s="129" t="str">
        <x:v>PERDAS</x:v>
      </x:c>
      <x:c r="S588" s="129" t="str">
        <x:v>PERDAS | DISPONIBILIDADE</x:v>
      </x:c>
    </x:row>
    <x:row r="589">
      <x:c r="A589" s="32" t="s">
        <x:v>56</x:v>
      </x:c>
      <x:c r="B589" s="32" t="s">
        <x:v>34</x:v>
      </x:c>
      <x:c r="C589" s="32">
        <x:v>5023000169</x:v>
      </x:c>
      <x:c r="D589" s="38" t="s">
        <x:v>1229</x:v>
      </x:c>
      <x:c r="E589" s="38" t="s">
        <x:v>1230</x:v>
      </x:c>
      <x:c r="F589" s="39" t="s">
        <x:v>74</x:v>
      </x:c>
      <x:c r="G589" s="108">
        <x:v>0</x:v>
      </x:c>
      <x:c r="H589" s="108">
        <x:v>880.28328891523961</x:v>
      </x:c>
      <x:c r="I589" s="109">
        <x:f t="shared" si="9"/>
        <x:v>880.28</x:v>
      </x:c>
      <x:c r="J589" s="110" t="n">
        <x:v>0</x:v>
      </x:c>
      <x:c r="K589" s="110" t="n">
        <x:f>J589-G589</x:f>
        <x:v>0</x:v>
      </x:c>
      <x:c r="L589" s="115" t="n">
        <x:f>G589*I589</x:f>
        <x:v>0</x:v>
      </x:c>
      <x:c r="M589" s="115" t="n">
        <x:f>J589*I589</x:f>
        <x:v>0</x:v>
      </x:c>
      <x:c r="N589" s="115" t="n">
        <x:f>M589-L589</x:f>
        <x:v>0</x:v>
      </x:c>
      <x:c r="O589" s="115" t="n">
        <x:v>0</x:v>
      </x:c>
      <x:c r="P589" s="119" t="str">
        <x:f>IF(M589=0,"",O589/M589)</x:f>
      </x:c>
      <x:c r="Q589" s="124" t="str">
        <x:v>SEM HISTÓRICO EM 2025</x:v>
      </x:c>
      <x:c r="R589" s="125" t="str">
        <x:v>PRODUÇÃO</x:v>
      </x:c>
      <x:c r="S589" s="125" t="str">
        <x:v>PRODUÇÃO O&amp;M</x:v>
      </x:c>
    </x:row>
    <x:row r="590">
      <x:c r="A590" s="32" t="s">
        <x:v>56</x:v>
      </x:c>
      <x:c r="B590" s="32" t="s">
        <x:v>34</x:v>
      </x:c>
      <x:c r="C590" s="32">
        <x:v>5023000170</x:v>
      </x:c>
      <x:c r="D590" s="38" t="s">
        <x:v>1231</x:v>
      </x:c>
      <x:c r="E590" s="38" t="s">
        <x:v>1232</x:v>
      </x:c>
      <x:c r="F590" s="39" t="s">
        <x:v>74</x:v>
      </x:c>
      <x:c r="G590" s="108">
        <x:v>0</x:v>
      </x:c>
      <x:c r="H590" s="108">
        <x:v>880.28328891523961</x:v>
      </x:c>
      <x:c r="I590" s="109">
        <x:f t="shared" si="9"/>
        <x:v>880.28</x:v>
      </x:c>
      <x:c r="J590" s="110" t="n">
        <x:v>0</x:v>
      </x:c>
      <x:c r="K590" s="110" t="n">
        <x:f>J590-G590</x:f>
        <x:v>0</x:v>
      </x:c>
      <x:c r="L590" s="115" t="n">
        <x:f>G590*I590</x:f>
        <x:v>0</x:v>
      </x:c>
      <x:c r="M590" s="115" t="n">
        <x:f>J590*I590</x:f>
        <x:v>0</x:v>
      </x:c>
      <x:c r="N590" s="115" t="n">
        <x:f>M590-L590</x:f>
        <x:v>0</x:v>
      </x:c>
      <x:c r="O590" s="115" t="n">
        <x:v>0</x:v>
      </x:c>
      <x:c r="P590" s="119" t="str">
        <x:f>IF(M590=0,"",O590/M590)</x:f>
      </x:c>
      <x:c r="Q590" s="124" t="str">
        <x:v>SEM HISTÓRICO EM 2025</x:v>
      </x:c>
      <x:c r="R590" s="125" t="str">
        <x:v>PRODUÇÃO</x:v>
      </x:c>
      <x:c r="S590" s="125" t="str">
        <x:v>PRODUÇÃO O&amp;M</x:v>
      </x:c>
    </x:row>
    <x:row r="591">
      <x:c r="A591" s="32" t="s">
        <x:v>56</x:v>
      </x:c>
      <x:c r="B591" s="32" t="s">
        <x:v>34</x:v>
      </x:c>
      <x:c r="C591" s="32">
        <x:v>5023000180</x:v>
      </x:c>
      <x:c r="D591" s="38" t="s">
        <x:v>1233</x:v>
      </x:c>
      <x:c r="E591" s="38" t="s">
        <x:v>1234</x:v>
      </x:c>
      <x:c r="F591" s="39" t="s">
        <x:v>74</x:v>
      </x:c>
      <x:c r="G591" s="108">
        <x:v>0</x:v>
      </x:c>
      <x:c r="H591" s="108">
        <x:v>880.28328891523961</x:v>
      </x:c>
      <x:c r="I591" s="109">
        <x:f t="shared" si="9"/>
        <x:v>880.28</x:v>
      </x:c>
      <x:c r="J591" s="110" t="n">
        <x:v>0</x:v>
      </x:c>
      <x:c r="K591" s="110" t="n">
        <x:f>J591-G591</x:f>
        <x:v>0</x:v>
      </x:c>
      <x:c r="L591" s="115" t="n">
        <x:f>G591*I591</x:f>
        <x:v>0</x:v>
      </x:c>
      <x:c r="M591" s="115" t="n">
        <x:f>J591*I591</x:f>
        <x:v>0</x:v>
      </x:c>
      <x:c r="N591" s="115" t="n">
        <x:f>M591-L591</x:f>
        <x:v>0</x:v>
      </x:c>
      <x:c r="O591" s="115" t="n">
        <x:v>0</x:v>
      </x:c>
      <x:c r="P591" s="119" t="str">
        <x:f>IF(M591=0,"",O591/M591)</x:f>
      </x:c>
      <x:c r="Q591" s="124" t="str">
        <x:v>SEM HISTÓRICO EM 2025</x:v>
      </x:c>
      <x:c r="R591" s="125" t="str">
        <x:v>PRODUÇÃO</x:v>
      </x:c>
      <x:c r="S591" s="125" t="str">
        <x:v>PRODUÇÃO O&amp;M</x:v>
      </x:c>
    </x:row>
    <x:row r="592">
      <x:c r="A592" s="32" t="s">
        <x:v>56</x:v>
      </x:c>
      <x:c r="B592" s="32" t="s">
        <x:v>34</x:v>
      </x:c>
      <x:c r="C592" s="32">
        <x:v>5023000171</x:v>
      </x:c>
      <x:c r="D592" s="38" t="s">
        <x:v>1235</x:v>
      </x:c>
      <x:c r="E592" s="38" t="s">
        <x:v>1236</x:v>
      </x:c>
      <x:c r="F592" s="39" t="s">
        <x:v>74</x:v>
      </x:c>
      <x:c r="G592" s="108">
        <x:v>0</x:v>
      </x:c>
      <x:c r="H592" s="108">
        <x:v>268.23036504342485</x:v>
      </x:c>
      <x:c r="I592" s="109">
        <x:f t="shared" si="9"/>
        <x:v>268.23</x:v>
      </x:c>
      <x:c r="J592" s="110" t="n">
        <x:v>0</x:v>
      </x:c>
      <x:c r="K592" s="110" t="n">
        <x:f>J592-G592</x:f>
        <x:v>0</x:v>
      </x:c>
      <x:c r="L592" s="115" t="n">
        <x:f>G592*I592</x:f>
        <x:v>0</x:v>
      </x:c>
      <x:c r="M592" s="115" t="n">
        <x:f>J592*I592</x:f>
        <x:v>0</x:v>
      </x:c>
      <x:c r="N592" s="115" t="n">
        <x:f>M592-L592</x:f>
        <x:v>0</x:v>
      </x:c>
      <x:c r="O592" s="115" t="n">
        <x:v>0</x:v>
      </x:c>
      <x:c r="P592" s="119" t="str">
        <x:f>IF(M592=0,"",O592/M592)</x:f>
      </x:c>
      <x:c r="Q592" s="124" t="str">
        <x:v>SEM HISTÓRICO EM 2025</x:v>
      </x:c>
      <x:c r="R592" s="125" t="str">
        <x:v>PRODUÇÃO</x:v>
      </x:c>
      <x:c r="S592" s="125" t="str">
        <x:v>PRODUÇÃO O&amp;M</x:v>
      </x:c>
    </x:row>
    <x:row r="593">
      <x:c r="A593" s="32" t="s">
        <x:v>56</x:v>
      </x:c>
      <x:c r="B593" s="32" t="s">
        <x:v>34</x:v>
      </x:c>
      <x:c r="C593" s="32">
        <x:v>5023000172</x:v>
      </x:c>
      <x:c r="D593" s="38" t="s">
        <x:v>1237</x:v>
      </x:c>
      <x:c r="E593" s="38" t="s">
        <x:v>1238</x:v>
      </x:c>
      <x:c r="F593" s="39" t="s">
        <x:v>74</x:v>
      </x:c>
      <x:c r="G593" s="108">
        <x:v>0</x:v>
      </x:c>
      <x:c r="H593" s="108">
        <x:v>2275.8940064290591</x:v>
      </x:c>
      <x:c r="I593" s="109">
        <x:f t="shared" si="9"/>
        <x:v>2275.89</x:v>
      </x:c>
      <x:c r="J593" s="110" t="n">
        <x:v>0</x:v>
      </x:c>
      <x:c r="K593" s="110" t="n">
        <x:f>J593-G593</x:f>
        <x:v>0</x:v>
      </x:c>
      <x:c r="L593" s="115" t="n">
        <x:f>G593*I593</x:f>
        <x:v>0</x:v>
      </x:c>
      <x:c r="M593" s="115" t="n">
        <x:f>J593*I593</x:f>
        <x:v>0</x:v>
      </x:c>
      <x:c r="N593" s="115" t="n">
        <x:f>M593-L593</x:f>
        <x:v>0</x:v>
      </x:c>
      <x:c r="O593" s="115" t="n">
        <x:v>0</x:v>
      </x:c>
      <x:c r="P593" s="119" t="str">
        <x:f>IF(M593=0,"",O593/M593)</x:f>
      </x:c>
      <x:c r="Q593" s="124" t="str">
        <x:v>SEM HISTÓRICO EM 2025</x:v>
      </x:c>
      <x:c r="R593" s="125" t="str">
        <x:v>PRODUÇÃO</x:v>
      </x:c>
      <x:c r="S593" s="125" t="str">
        <x:v>PRODUÇÃO O&amp;M</x:v>
      </x:c>
    </x:row>
    <x:row r="594">
      <x:c r="A594" s="32" t="s">
        <x:v>56</x:v>
      </x:c>
      <x:c r="B594" s="32" t="s">
        <x:v>34</x:v>
      </x:c>
      <x:c r="C594" s="32">
        <x:v>5023000173</x:v>
      </x:c>
      <x:c r="D594" s="38" t="s">
        <x:v>1239</x:v>
      </x:c>
      <x:c r="E594" s="38" t="s">
        <x:v>1240</x:v>
      </x:c>
      <x:c r="F594" s="39" t="s">
        <x:v>74</x:v>
      </x:c>
      <x:c r="G594" s="108">
        <x:v>0</x:v>
      </x:c>
      <x:c r="H594" s="108">
        <x:v>268.23036504342485</x:v>
      </x:c>
      <x:c r="I594" s="109">
        <x:f t="shared" si="9"/>
        <x:v>268.23</x:v>
      </x:c>
      <x:c r="J594" s="110" t="n">
        <x:v>0</x:v>
      </x:c>
      <x:c r="K594" s="110" t="n">
        <x:f>J594-G594</x:f>
        <x:v>0</x:v>
      </x:c>
      <x:c r="L594" s="115" t="n">
        <x:f>G594*I594</x:f>
        <x:v>0</x:v>
      </x:c>
      <x:c r="M594" s="115" t="n">
        <x:f>J594*I594</x:f>
        <x:v>0</x:v>
      </x:c>
      <x:c r="N594" s="115" t="n">
        <x:f>M594-L594</x:f>
        <x:v>0</x:v>
      </x:c>
      <x:c r="O594" s="115" t="n">
        <x:v>0</x:v>
      </x:c>
      <x:c r="P594" s="119" t="str">
        <x:f>IF(M594=0,"",O594/M594)</x:f>
      </x:c>
      <x:c r="Q594" s="124" t="str">
        <x:v>SEM HISTÓRICO EM 2025</x:v>
      </x:c>
      <x:c r="R594" s="125" t="str">
        <x:v>PRODUÇÃO</x:v>
      </x:c>
      <x:c r="S594" s="125" t="str">
        <x:v>PRODUÇÃO O&amp;M</x:v>
      </x:c>
    </x:row>
    <x:row r="595">
      <x:c r="A595" s="32" t="s">
        <x:v>56</x:v>
      </x:c>
      <x:c r="B595" s="32" t="s">
        <x:v>34</x:v>
      </x:c>
      <x:c r="C595" s="32">
        <x:v>5023000174</x:v>
      </x:c>
      <x:c r="D595" s="38" t="s">
        <x:v>1241</x:v>
      </x:c>
      <x:c r="E595" s="38" t="s">
        <x:v>1242</x:v>
      </x:c>
      <x:c r="F595" s="39" t="s">
        <x:v>74</x:v>
      </x:c>
      <x:c r="G595" s="108">
        <x:v>0</x:v>
      </x:c>
      <x:c r="H595" s="108">
        <x:v>861.58844529100099</x:v>
      </x:c>
      <x:c r="I595" s="109">
        <x:f t="shared" si="9"/>
        <x:v>861.59</x:v>
      </x:c>
      <x:c r="J595" s="110" t="n">
        <x:v>0</x:v>
      </x:c>
      <x:c r="K595" s="110" t="n">
        <x:f>J595-G595</x:f>
        <x:v>0</x:v>
      </x:c>
      <x:c r="L595" s="115" t="n">
        <x:f>G595*I595</x:f>
        <x:v>0</x:v>
      </x:c>
      <x:c r="M595" s="115" t="n">
        <x:f>J595*I595</x:f>
        <x:v>0</x:v>
      </x:c>
      <x:c r="N595" s="115" t="n">
        <x:f>M595-L595</x:f>
        <x:v>0</x:v>
      </x:c>
      <x:c r="O595" s="115" t="n">
        <x:v>0</x:v>
      </x:c>
      <x:c r="P595" s="119" t="str">
        <x:f>IF(M595=0,"",O595/M595)</x:f>
      </x:c>
      <x:c r="Q595" s="124" t="str">
        <x:v>SEM HISTÓRICO EM 2025</x:v>
      </x:c>
      <x:c r="R595" s="125" t="str">
        <x:v>PRODUÇÃO</x:v>
      </x:c>
      <x:c r="S595" s="125" t="str">
        <x:v>PRODUÇÃO O&amp;M</x:v>
      </x:c>
    </x:row>
    <x:row r="596">
      <x:c r="A596" s="32" t="s">
        <x:v>56</x:v>
      </x:c>
      <x:c r="B596" s="32" t="s">
        <x:v>34</x:v>
      </x:c>
      <x:c r="C596" s="32">
        <x:v>5023000175</x:v>
      </x:c>
      <x:c r="D596" s="38" t="s">
        <x:v>1243</x:v>
      </x:c>
      <x:c r="E596" s="38" t="s">
        <x:v>1244</x:v>
      </x:c>
      <x:c r="F596" s="39" t="s">
        <x:v>74</x:v>
      </x:c>
      <x:c r="G596" s="108">
        <x:v>0</x:v>
      </x:c>
      <x:c r="H596" s="108">
        <x:v>467.37109060596748</x:v>
      </x:c>
      <x:c r="I596" s="109">
        <x:f t="shared" si="9"/>
        <x:v>467.37</x:v>
      </x:c>
      <x:c r="J596" s="110" t="n">
        <x:v>0</x:v>
      </x:c>
      <x:c r="K596" s="110" t="n">
        <x:f>J596-G596</x:f>
        <x:v>0</x:v>
      </x:c>
      <x:c r="L596" s="115" t="n">
        <x:f>G596*I596</x:f>
        <x:v>0</x:v>
      </x:c>
      <x:c r="M596" s="115" t="n">
        <x:f>J596*I596</x:f>
        <x:v>0</x:v>
      </x:c>
      <x:c r="N596" s="115" t="n">
        <x:f>M596-L596</x:f>
        <x:v>0</x:v>
      </x:c>
      <x:c r="O596" s="115" t="n">
        <x:v>0</x:v>
      </x:c>
      <x:c r="P596" s="119" t="str">
        <x:f>IF(M596=0,"",O596/M596)</x:f>
      </x:c>
      <x:c r="Q596" s="124" t="str">
        <x:v>SEM HISTÓRICO EM 2025</x:v>
      </x:c>
      <x:c r="R596" s="125" t="str">
        <x:v>PRODUÇÃO</x:v>
      </x:c>
      <x:c r="S596" s="125" t="str">
        <x:v>PRODUÇÃO O&amp;M</x:v>
      </x:c>
    </x:row>
    <x:row r="597">
      <x:c r="A597" s="32" t="s">
        <x:v>56</x:v>
      </x:c>
      <x:c r="B597" s="32" t="s">
        <x:v>34</x:v>
      </x:c>
      <x:c r="C597" s="32">
        <x:v>5023000176</x:v>
      </x:c>
      <x:c r="D597" s="38" t="s">
        <x:v>1245</x:v>
      </x:c>
      <x:c r="E597" s="38" t="s">
        <x:v>1246</x:v>
      </x:c>
      <x:c r="F597" s="39" t="s">
        <x:v>74</x:v>
      </x:c>
      <x:c r="G597" s="108">
        <x:v>0</x:v>
      </x:c>
      <x:c r="H597" s="108">
        <x:v>1137.9470032145296</x:v>
      </x:c>
      <x:c r="I597" s="109">
        <x:f t="shared" si="9"/>
        <x:v>1137.95</x:v>
      </x:c>
      <x:c r="J597" s="110" t="n">
        <x:v>0</x:v>
      </x:c>
      <x:c r="K597" s="110" t="n">
        <x:f>J597-G597</x:f>
        <x:v>0</x:v>
      </x:c>
      <x:c r="L597" s="115" t="n">
        <x:f>G597*I597</x:f>
        <x:v>0</x:v>
      </x:c>
      <x:c r="M597" s="115" t="n">
        <x:f>J597*I597</x:f>
        <x:v>0</x:v>
      </x:c>
      <x:c r="N597" s="115" t="n">
        <x:f>M597-L597</x:f>
        <x:v>0</x:v>
      </x:c>
      <x:c r="O597" s="115" t="n">
        <x:v>0</x:v>
      </x:c>
      <x:c r="P597" s="119" t="str">
        <x:f>IF(M597=0,"",O597/M597)</x:f>
      </x:c>
      <x:c r="Q597" s="124" t="str">
        <x:v>SEM HISTÓRICO EM 2025</x:v>
      </x:c>
      <x:c r="R597" s="125" t="str">
        <x:v>PRODUÇÃO</x:v>
      </x:c>
      <x:c r="S597" s="125" t="str">
        <x:v>PRODUÇÃO O&amp;M</x:v>
      </x:c>
    </x:row>
    <x:row r="598">
      <x:c r="A598" s="32" t="s">
        <x:v>56</x:v>
      </x:c>
      <x:c r="B598" s="32" t="s">
        <x:v>34</x:v>
      </x:c>
      <x:c r="C598" s="32">
        <x:v>5023000177</x:v>
      </x:c>
      <x:c r="D598" s="38" t="s">
        <x:v>1247</x:v>
      </x:c>
      <x:c r="E598" s="38" t="s">
        <x:v>1248</x:v>
      </x:c>
      <x:c r="F598" s="39" t="s">
        <x:v>74</x:v>
      </x:c>
      <x:c r="G598" s="108">
        <x:v>0</x:v>
      </x:c>
      <x:c r="H598" s="108">
        <x:v>268.23036504342485</x:v>
      </x:c>
      <x:c r="I598" s="109">
        <x:f t="shared" si="9"/>
        <x:v>268.23</x:v>
      </x:c>
      <x:c r="J598" s="110" t="n">
        <x:v>0</x:v>
      </x:c>
      <x:c r="K598" s="110" t="n">
        <x:f>J598-G598</x:f>
        <x:v>0</x:v>
      </x:c>
      <x:c r="L598" s="115" t="n">
        <x:f>G598*I598</x:f>
        <x:v>0</x:v>
      </x:c>
      <x:c r="M598" s="115" t="n">
        <x:f>J598*I598</x:f>
        <x:v>0</x:v>
      </x:c>
      <x:c r="N598" s="115" t="n">
        <x:f>M598-L598</x:f>
        <x:v>0</x:v>
      </x:c>
      <x:c r="O598" s="115" t="n">
        <x:v>0</x:v>
      </x:c>
      <x:c r="P598" s="119" t="str">
        <x:f>IF(M598=0,"",O598/M598)</x:f>
      </x:c>
      <x:c r="Q598" s="124" t="str">
        <x:v>SEM HISTÓRICO EM 2025</x:v>
      </x:c>
      <x:c r="R598" s="125" t="str">
        <x:v>PRODUÇÃO</x:v>
      </x:c>
      <x:c r="S598" s="125" t="str">
        <x:v>PRODUÇÃO O&amp;M</x:v>
      </x:c>
    </x:row>
    <x:row r="599">
      <x:c r="A599" s="32" t="s">
        <x:v>56</x:v>
      </x:c>
      <x:c r="B599" s="32" t="s">
        <x:v>34</x:v>
      </x:c>
      <x:c r="C599" s="32">
        <x:v>5023000178</x:v>
      </x:c>
      <x:c r="D599" s="38" t="s">
        <x:v>1249</x:v>
      </x:c>
      <x:c r="E599" s="38" t="s">
        <x:v>1250</x:v>
      </x:c>
      <x:c r="F599" s="39" t="s">
        <x:v>74</x:v>
      </x:c>
      <x:c r="G599" s="108">
        <x:v>0</x:v>
      </x:c>
      <x:c r="H599" s="108">
        <x:v>880.28328891523961</x:v>
      </x:c>
      <x:c r="I599" s="109">
        <x:f t="shared" si="9"/>
        <x:v>880.28</x:v>
      </x:c>
      <x:c r="J599" s="110" t="n">
        <x:v>0</x:v>
      </x:c>
      <x:c r="K599" s="110" t="n">
        <x:f>J599-G599</x:f>
        <x:v>0</x:v>
      </x:c>
      <x:c r="L599" s="115" t="n">
        <x:f>G599*I599</x:f>
        <x:v>0</x:v>
      </x:c>
      <x:c r="M599" s="115" t="n">
        <x:f>J599*I599</x:f>
        <x:v>0</x:v>
      </x:c>
      <x:c r="N599" s="115" t="n">
        <x:f>M599-L599</x:f>
        <x:v>0</x:v>
      </x:c>
      <x:c r="O599" s="115" t="n">
        <x:v>0</x:v>
      </x:c>
      <x:c r="P599" s="119" t="str">
        <x:f>IF(M599=0,"",O599/M599)</x:f>
      </x:c>
      <x:c r="Q599" s="124" t="str">
        <x:v>SEM HISTÓRICO EM 2025</x:v>
      </x:c>
      <x:c r="R599" s="125" t="str">
        <x:v>PRODUÇÃO</x:v>
      </x:c>
      <x:c r="S599" s="125" t="str">
        <x:v>PRODUÇÃO O&amp;M</x:v>
      </x:c>
    </x:row>
    <x:row r="600">
      <x:c r="A600" s="32" t="s">
        <x:v>56</x:v>
      </x:c>
      <x:c r="B600" s="32" t="s">
        <x:v>34</x:v>
      </x:c>
      <x:c r="C600" s="32">
        <x:v>5023000179</x:v>
      </x:c>
      <x:c r="D600" s="38" t="s">
        <x:v>1251</x:v>
      </x:c>
      <x:c r="E600" s="38" t="s">
        <x:v>1252</x:v>
      </x:c>
      <x:c r="F600" s="39" t="s">
        <x:v>74</x:v>
      </x:c>
      <x:c r="G600" s="108">
        <x:v>0</x:v>
      </x:c>
      <x:c r="H600" s="108">
        <x:v>268.23036504342485</x:v>
      </x:c>
      <x:c r="I600" s="109">
        <x:f t="shared" si="9"/>
        <x:v>268.23</x:v>
      </x:c>
      <x:c r="J600" s="110" t="n">
        <x:v>0</x:v>
      </x:c>
      <x:c r="K600" s="110" t="n">
        <x:f>J600-G600</x:f>
        <x:v>0</x:v>
      </x:c>
      <x:c r="L600" s="115" t="n">
        <x:f>G600*I600</x:f>
        <x:v>0</x:v>
      </x:c>
      <x:c r="M600" s="115" t="n">
        <x:f>J600*I600</x:f>
        <x:v>0</x:v>
      </x:c>
      <x:c r="N600" s="115" t="n">
        <x:f>M600-L600</x:f>
        <x:v>0</x:v>
      </x:c>
      <x:c r="O600" s="115" t="n">
        <x:v>0</x:v>
      </x:c>
      <x:c r="P600" s="119" t="str">
        <x:f>IF(M600=0,"",O600/M600)</x:f>
      </x:c>
      <x:c r="Q600" s="124" t="str">
        <x:v>SEM HISTÓRICO EM 2025</x:v>
      </x:c>
      <x:c r="R600" s="125" t="str">
        <x:v>PRODUÇÃO</x:v>
      </x:c>
      <x:c r="S600" s="125" t="str">
        <x:v>PRODUÇÃO O&amp;M</x:v>
      </x:c>
    </x:row>
    <x:row r="601">
      <x:c r="A601" s="32" t="s">
        <x:v>56</x:v>
      </x:c>
      <x:c r="B601" s="32" t="s">
        <x:v>34</x:v>
      </x:c>
      <x:c r="C601" s="32">
        <x:v>5023000181</x:v>
      </x:c>
      <x:c r="D601" s="38" t="s">
        <x:v>1253</x:v>
      </x:c>
      <x:c r="E601" s="38" t="s">
        <x:v>1254</x:v>
      </x:c>
      <x:c r="F601" s="39" t="s">
        <x:v>74</x:v>
      </x:c>
      <x:c r="G601" s="108">
        <x:v>0</x:v>
      </x:c>
      <x:c r="H601" s="108">
        <x:v>880.28328891523961</x:v>
      </x:c>
      <x:c r="I601" s="109">
        <x:f t="shared" si="9"/>
        <x:v>880.28</x:v>
      </x:c>
      <x:c r="J601" s="110" t="n">
        <x:v>0</x:v>
      </x:c>
      <x:c r="K601" s="110" t="n">
        <x:f>J601-G601</x:f>
        <x:v>0</x:v>
      </x:c>
      <x:c r="L601" s="115" t="n">
        <x:f>G601*I601</x:f>
        <x:v>0</x:v>
      </x:c>
      <x:c r="M601" s="115" t="n">
        <x:f>J601*I601</x:f>
        <x:v>0</x:v>
      </x:c>
      <x:c r="N601" s="115" t="n">
        <x:f>M601-L601</x:f>
        <x:v>0</x:v>
      </x:c>
      <x:c r="O601" s="115" t="n">
        <x:v>0</x:v>
      </x:c>
      <x:c r="P601" s="119" t="str">
        <x:f>IF(M601=0,"",O601/M601)</x:f>
      </x:c>
      <x:c r="Q601" s="124" t="str">
        <x:v>SEM HISTÓRICO EM 2025</x:v>
      </x:c>
      <x:c r="R601" s="125" t="str">
        <x:v>PRODUÇÃO</x:v>
      </x:c>
      <x:c r="S601" s="125" t="str">
        <x:v>PRODUÇÃO O&amp;M</x:v>
      </x:c>
    </x:row>
    <x:row r="602">
      <x:c r="A602" s="32" t="s">
        <x:v>56</x:v>
      </x:c>
      <x:c r="B602" s="32" t="s">
        <x:v>34</x:v>
      </x:c>
      <x:c r="C602" s="32">
        <x:v>5023000182</x:v>
      </x:c>
      <x:c r="D602" s="38" t="s">
        <x:v>1255</x:v>
      </x:c>
      <x:c r="E602" s="38" t="s">
        <x:v>1256</x:v>
      </x:c>
      <x:c r="F602" s="39" t="s">
        <x:v>74</x:v>
      </x:c>
      <x:c r="G602" s="108">
        <x:v>0</x:v>
      </x:c>
      <x:c r="H602" s="108">
        <x:v>268.23036504342485</x:v>
      </x:c>
      <x:c r="I602" s="109">
        <x:f t="shared" si="9"/>
        <x:v>268.23</x:v>
      </x:c>
      <x:c r="J602" s="110" t="n">
        <x:v>0</x:v>
      </x:c>
      <x:c r="K602" s="110" t="n">
        <x:f>J602-G602</x:f>
        <x:v>0</x:v>
      </x:c>
      <x:c r="L602" s="115" t="n">
        <x:f>G602*I602</x:f>
        <x:v>0</x:v>
      </x:c>
      <x:c r="M602" s="115" t="n">
        <x:f>J602*I602</x:f>
        <x:v>0</x:v>
      </x:c>
      <x:c r="N602" s="115" t="n">
        <x:f>M602-L602</x:f>
        <x:v>0</x:v>
      </x:c>
      <x:c r="O602" s="115" t="n">
        <x:v>0</x:v>
      </x:c>
      <x:c r="P602" s="119" t="str">
        <x:f>IF(M602=0,"",O602/M602)</x:f>
      </x:c>
      <x:c r="Q602" s="124" t="str">
        <x:v>SEM HISTÓRICO EM 2025</x:v>
      </x:c>
      <x:c r="R602" s="125" t="str">
        <x:v>PRODUÇÃO</x:v>
      </x:c>
      <x:c r="S602" s="125" t="str">
        <x:v>PRODUÇÃO O&amp;M</x:v>
      </x:c>
    </x:row>
    <x:row r="603">
      <x:c r="A603" s="32" t="s">
        <x:v>56</x:v>
      </x:c>
      <x:c r="B603" s="32" t="s">
        <x:v>26</x:v>
      </x:c>
      <x:c r="C603" s="32">
        <x:v>5033000310</x:v>
      </x:c>
      <x:c r="D603" s="38" t="s">
        <x:v>1257</x:v>
      </x:c>
      <x:c r="E603" s="38" t="s">
        <x:v>1258</x:v>
      </x:c>
      <x:c r="F603" s="39" t="s">
        <x:v>59</x:v>
      </x:c>
      <x:c r="G603" s="108">
        <x:v>0</x:v>
      </x:c>
      <x:c r="H603" s="108">
        <x:v>2146.5283722193672</x:v>
      </x:c>
      <x:c r="I603" s="109">
        <x:f t="shared" si="9"/>
        <x:v>2146.5300000000002</x:v>
      </x:c>
      <x:c r="J603" s="110" t="n">
        <x:v>0</x:v>
      </x:c>
      <x:c r="K603" s="110" t="n">
        <x:f>J603-G603</x:f>
        <x:v>0</x:v>
      </x:c>
      <x:c r="L603" s="115" t="n">
        <x:f>G603*I603</x:f>
        <x:v>0</x:v>
      </x:c>
      <x:c r="M603" s="115" t="n">
        <x:f>J603*I603</x:f>
        <x:v>0</x:v>
      </x:c>
      <x:c r="N603" s="115" t="n">
        <x:f>M603-L603</x:f>
        <x:v>0</x:v>
      </x:c>
      <x:c r="O603" s="115" t="n">
        <x:v>0</x:v>
      </x:c>
      <x:c r="P603" s="119" t="str">
        <x:f>IF(M603=0,"",O603/M603)</x:f>
      </x:c>
      <x:c r="Q603" s="124" t="str">
        <x:v>SEM HISTÓRICO EM 2025</x:v>
      </x:c>
      <x:c r="R603" s="125" t="str">
        <x:v>PRODUÇÃO</x:v>
      </x:c>
      <x:c r="S603" s="125" t="str">
        <x:v>PRODUÇÃO O&amp;M</x:v>
      </x:c>
    </x:row>
    <x:row r="604">
      <x:c r="A604" s="32" t="s">
        <x:v>56</x:v>
      </x:c>
      <x:c r="B604" s="32" t="s">
        <x:v>26</x:v>
      </x:c>
      <x:c r="C604" s="32">
        <x:v>5033000311</x:v>
      </x:c>
      <x:c r="D604" s="38" t="s">
        <x:v>1259</x:v>
      </x:c>
      <x:c r="E604" s="38" t="s">
        <x:v>1260</x:v>
      </x:c>
      <x:c r="F604" s="39" t="s">
        <x:v>59</x:v>
      </x:c>
      <x:c r="G604" s="108">
        <x:v>0</x:v>
      </x:c>
      <x:c r="H604" s="108">
        <x:v>1669.4819827182901</x:v>
      </x:c>
      <x:c r="I604" s="109">
        <x:f t="shared" si="9"/>
        <x:v>1669.48</x:v>
      </x:c>
      <x:c r="J604" s="110" t="n">
        <x:v>0</x:v>
      </x:c>
      <x:c r="K604" s="110" t="n">
        <x:f>J604-G604</x:f>
        <x:v>0</x:v>
      </x:c>
      <x:c r="L604" s="115" t="n">
        <x:f>G604*I604</x:f>
        <x:v>0</x:v>
      </x:c>
      <x:c r="M604" s="115" t="n">
        <x:f>J604*I604</x:f>
        <x:v>0</x:v>
      </x:c>
      <x:c r="N604" s="115" t="n">
        <x:f>M604-L604</x:f>
        <x:v>0</x:v>
      </x:c>
      <x:c r="O604" s="115" t="n">
        <x:v>0</x:v>
      </x:c>
      <x:c r="P604" s="119" t="str">
        <x:f>IF(M604=0,"",O604/M604)</x:f>
      </x:c>
      <x:c r="Q604" s="124" t="str">
        <x:v>SEM HISTÓRICO EM 2025</x:v>
      </x:c>
      <x:c r="R604" s="125" t="str">
        <x:v>PRODUÇÃO</x:v>
      </x:c>
      <x:c r="S604" s="125" t="str">
        <x:v>PRODUÇÃO O&amp;M</x:v>
      </x:c>
    </x:row>
    <x:row r="605">
      <x:c r="A605" s="32" t="s">
        <x:v>56</x:v>
      </x:c>
      <x:c r="B605" s="32" t="s">
        <x:v>26</x:v>
      </x:c>
      <x:c r="C605" s="32">
        <x:v>5033000340</x:v>
      </x:c>
      <x:c r="D605" s="38" t="s">
        <x:v>1261</x:v>
      </x:c>
      <x:c r="E605" s="38" t="s">
        <x:v>1262</x:v>
      </x:c>
      <x:c r="F605" s="39" t="s">
        <x:v>59</x:v>
      </x:c>
      <x:c r="G605" s="108">
        <x:v>0</x:v>
      </x:c>
      <x:c r="H605" s="108">
        <x:v>1683.5516644857782</x:v>
      </x:c>
      <x:c r="I605" s="109">
        <x:f t="shared" si="9"/>
        <x:v>1683.55</x:v>
      </x:c>
      <x:c r="J605" s="110" t="n">
        <x:v>0</x:v>
      </x:c>
      <x:c r="K605" s="110" t="n">
        <x:f>J605-G605</x:f>
        <x:v>0</x:v>
      </x:c>
      <x:c r="L605" s="115" t="n">
        <x:f>G605*I605</x:f>
        <x:v>0</x:v>
      </x:c>
      <x:c r="M605" s="115" t="n">
        <x:f>J605*I605</x:f>
        <x:v>0</x:v>
      </x:c>
      <x:c r="N605" s="115" t="n">
        <x:f>M605-L605</x:f>
        <x:v>0</x:v>
      </x:c>
      <x:c r="O605" s="115" t="n">
        <x:v>0</x:v>
      </x:c>
      <x:c r="P605" s="119" t="str">
        <x:f>IF(M605=0,"",O605/M605)</x:f>
      </x:c>
      <x:c r="Q605" s="124" t="str">
        <x:v>SEM HISTÓRICO EM 2025</x:v>
      </x:c>
      <x:c r="R605" s="125" t="str">
        <x:v>PRODUÇÃO</x:v>
      </x:c>
      <x:c r="S605" s="125" t="str">
        <x:v>PRODUÇÃO O&amp;M</x:v>
      </x:c>
    </x:row>
    <x:row r="606">
      <x:c r="A606" s="32" t="s">
        <x:v>56</x:v>
      </x:c>
      <x:c r="B606" s="32" t="s">
        <x:v>26</x:v>
      </x:c>
      <x:c r="C606" s="32">
        <x:v>5033000339</x:v>
      </x:c>
      <x:c r="D606" s="38" t="s">
        <x:v>1263</x:v>
      </x:c>
      <x:c r="E606" s="38" t="s">
        <x:v>1264</x:v>
      </x:c>
      <x:c r="F606" s="39" t="s">
        <x:v>59</x:v>
      </x:c>
      <x:c r="G606" s="108">
        <x:v>0</x:v>
      </x:c>
      <x:c r="H606" s="108">
        <x:v>959.70355877156214</x:v>
      </x:c>
      <x:c r="I606" s="109">
        <x:f t="shared" si="9"/>
        <x:v>959.7</x:v>
      </x:c>
      <x:c r="J606" s="110" t="n">
        <x:v>0</x:v>
      </x:c>
      <x:c r="K606" s="110" t="n">
        <x:f>J606-G606</x:f>
        <x:v>0</x:v>
      </x:c>
      <x:c r="L606" s="115" t="n">
        <x:f>G606*I606</x:f>
        <x:v>0</x:v>
      </x:c>
      <x:c r="M606" s="115" t="n">
        <x:f>J606*I606</x:f>
        <x:v>0</x:v>
      </x:c>
      <x:c r="N606" s="115" t="n">
        <x:f>M606-L606</x:f>
        <x:v>0</x:v>
      </x:c>
      <x:c r="O606" s="115" t="n">
        <x:v>0</x:v>
      </x:c>
      <x:c r="P606" s="119" t="str">
        <x:f>IF(M606=0,"",O606/M606)</x:f>
      </x:c>
      <x:c r="Q606" s="124" t="str">
        <x:v>SEM HISTÓRICO EM 2025</x:v>
      </x:c>
      <x:c r="R606" s="125" t="str">
        <x:v>PRODUÇÃO</x:v>
      </x:c>
      <x:c r="S606" s="125" t="str">
        <x:v>PRODUÇÃO O&amp;M</x:v>
      </x:c>
    </x:row>
    <x:row r="607">
      <x:c r="A607" s="32" t="s">
        <x:v>56</x:v>
      </x:c>
      <x:c r="B607" s="32" t="s">
        <x:v>26</x:v>
      </x:c>
      <x:c r="C607" s="32">
        <x:v>5033000341</x:v>
      </x:c>
      <x:c r="D607" s="38" t="s">
        <x:v>1265</x:v>
      </x:c>
      <x:c r="E607" s="38" t="s">
        <x:v>1266</x:v>
      </x:c>
      <x:c r="F607" s="39" t="s">
        <x:v>59</x:v>
      </x:c>
      <x:c r="G607" s="108">
        <x:v>0</x:v>
      </x:c>
      <x:c r="H607" s="108">
        <x:v>3030.3929960744013</x:v>
      </x:c>
      <x:c r="I607" s="109">
        <x:f t="shared" si="9"/>
        <x:v>3030.39</x:v>
      </x:c>
      <x:c r="J607" s="110" t="n">
        <x:v>0</x:v>
      </x:c>
      <x:c r="K607" s="110" t="n">
        <x:f>J607-G607</x:f>
        <x:v>0</x:v>
      </x:c>
      <x:c r="L607" s="115" t="n">
        <x:f>G607*I607</x:f>
        <x:v>0</x:v>
      </x:c>
      <x:c r="M607" s="115" t="n">
        <x:f>J607*I607</x:f>
        <x:v>0</x:v>
      </x:c>
      <x:c r="N607" s="115" t="n">
        <x:f>M607-L607</x:f>
        <x:v>0</x:v>
      </x:c>
      <x:c r="O607" s="115" t="n">
        <x:v>0</x:v>
      </x:c>
      <x:c r="P607" s="119" t="str">
        <x:f>IF(M607=0,"",O607/M607)</x:f>
      </x:c>
      <x:c r="Q607" s="124" t="str">
        <x:v>SEM HISTÓRICO EM 2025</x:v>
      </x:c>
      <x:c r="R607" s="125" t="str">
        <x:v>PRODUÇÃO</x:v>
      </x:c>
      <x:c r="S607" s="125" t="str">
        <x:v>PRODUÇÃO O&amp;M</x:v>
      </x:c>
    </x:row>
    <x:row r="608">
      <x:c r="A608" s="32" t="s">
        <x:v>56</x:v>
      </x:c>
      <x:c r="B608" s="32" t="s">
        <x:v>26</x:v>
      </x:c>
      <x:c r="C608" s="32">
        <x:v>5033000336</x:v>
      </x:c>
      <x:c r="D608" s="38" t="s">
        <x:v>1267</x:v>
      </x:c>
      <x:c r="E608" s="38" t="s">
        <x:v>1268</x:v>
      </x:c>
      <x:c r="F608" s="39" t="s">
        <x:v>59</x:v>
      </x:c>
      <x:c r="G608" s="108">
        <x:v>0</x:v>
      </x:c>
      <x:c r="H608" s="108">
        <x:v>1727.4664057888119</x:v>
      </x:c>
      <x:c r="I608" s="109">
        <x:f t="shared" si="9"/>
        <x:v>1727.47</x:v>
      </x:c>
      <x:c r="J608" s="110" t="n">
        <x:v>0</x:v>
      </x:c>
      <x:c r="K608" s="110" t="n">
        <x:f>J608-G608</x:f>
        <x:v>0</x:v>
      </x:c>
      <x:c r="L608" s="115" t="n">
        <x:f>G608*I608</x:f>
        <x:v>0</x:v>
      </x:c>
      <x:c r="M608" s="115" t="n">
        <x:f>J608*I608</x:f>
        <x:v>0</x:v>
      </x:c>
      <x:c r="N608" s="115" t="n">
        <x:f>M608-L608</x:f>
        <x:v>0</x:v>
      </x:c>
      <x:c r="O608" s="115" t="n">
        <x:v>0</x:v>
      </x:c>
      <x:c r="P608" s="119" t="str">
        <x:f>IF(M608=0,"",O608/M608)</x:f>
      </x:c>
      <x:c r="Q608" s="124" t="str">
        <x:v>SEM HISTÓRICO EM 2025</x:v>
      </x:c>
      <x:c r="R608" s="125" t="str">
        <x:v>PRODUÇÃO</x:v>
      </x:c>
      <x:c r="S608" s="125" t="str">
        <x:v>PRODUÇÃO O&amp;M</x:v>
      </x:c>
    </x:row>
    <x:row r="609">
      <x:c r="A609" s="32" t="s">
        <x:v>56</x:v>
      </x:c>
      <x:c r="B609" s="32" t="s">
        <x:v>26</x:v>
      </x:c>
      <x:c r="C609" s="32">
        <x:v>5033000338</x:v>
      </x:c>
      <x:c r="D609" s="38" t="s">
        <x:v>1269</x:v>
      </x:c>
      <x:c r="E609" s="38" t="s">
        <x:v>1270</x:v>
      </x:c>
      <x:c r="F609" s="39" t="s">
        <x:v>59</x:v>
      </x:c>
      <x:c r="G609" s="108">
        <x:v>0</x:v>
      </x:c>
      <x:c r="H609" s="108">
        <x:v>1322.7905935245403</x:v>
      </x:c>
      <x:c r="I609" s="109">
        <x:f t="shared" si="9"/>
        <x:v>1322.79</x:v>
      </x:c>
      <x:c r="J609" s="110" t="n">
        <x:v>0</x:v>
      </x:c>
      <x:c r="K609" s="110" t="n">
        <x:f>J609-G609</x:f>
        <x:v>0</x:v>
      </x:c>
      <x:c r="L609" s="115" t="n">
        <x:f>G609*I609</x:f>
        <x:v>0</x:v>
      </x:c>
      <x:c r="M609" s="115" t="n">
        <x:f>J609*I609</x:f>
        <x:v>0</x:v>
      </x:c>
      <x:c r="N609" s="115" t="n">
        <x:f>M609-L609</x:f>
        <x:v>0</x:v>
      </x:c>
      <x:c r="O609" s="115" t="n">
        <x:v>0</x:v>
      </x:c>
      <x:c r="P609" s="119" t="str">
        <x:f>IF(M609=0,"",O609/M609)</x:f>
      </x:c>
      <x:c r="Q609" s="124" t="str">
        <x:v>SEM HISTÓRICO EM 2025</x:v>
      </x:c>
      <x:c r="R609" s="125" t="str">
        <x:v>PRODUÇÃO</x:v>
      </x:c>
      <x:c r="S609" s="125" t="str">
        <x:v>PRODUÇÃO O&amp;M</x:v>
      </x:c>
    </x:row>
    <x:row r="610">
      <x:c r="A610" s="32" t="s">
        <x:v>56</x:v>
      </x:c>
      <x:c r="B610" s="32" t="s">
        <x:v>26</x:v>
      </x:c>
      <x:c r="C610" s="32">
        <x:v>5033000337</x:v>
      </x:c>
      <x:c r="D610" s="38" t="s">
        <x:v>1271</x:v>
      </x:c>
      <x:c r="E610" s="38" t="s">
        <x:v>1272</x:v>
      </x:c>
      <x:c r="F610" s="39" t="s">
        <x:v>59</x:v>
      </x:c>
      <x:c r="G610" s="108">
        <x:v>0</x:v>
      </x:c>
      <x:c r="H610" s="108">
        <x:v>754.05279617765609</x:v>
      </x:c>
      <x:c r="I610" s="109">
        <x:f t="shared" si="9"/>
        <x:v>754.05</x:v>
      </x:c>
      <x:c r="J610" s="110" t="n">
        <x:v>0</x:v>
      </x:c>
      <x:c r="K610" s="110" t="n">
        <x:f>J610-G610</x:f>
        <x:v>0</x:v>
      </x:c>
      <x:c r="L610" s="115" t="n">
        <x:f>G610*I610</x:f>
        <x:v>0</x:v>
      </x:c>
      <x:c r="M610" s="115" t="n">
        <x:f>J610*I610</x:f>
        <x:v>0</x:v>
      </x:c>
      <x:c r="N610" s="115" t="n">
        <x:f>M610-L610</x:f>
        <x:v>0</x:v>
      </x:c>
      <x:c r="O610" s="115" t="n">
        <x:v>0</x:v>
      </x:c>
      <x:c r="P610" s="119" t="str">
        <x:f>IF(M610=0,"",O610/M610)</x:f>
      </x:c>
      <x:c r="Q610" s="124" t="str">
        <x:v>SEM HISTÓRICO EM 2025</x:v>
      </x:c>
      <x:c r="R610" s="125" t="str">
        <x:v>PRODUÇÃO</x:v>
      </x:c>
      <x:c r="S610" s="125" t="str">
        <x:v>PRODUÇÃO O&amp;M</x:v>
      </x:c>
    </x:row>
    <x:row r="611">
      <x:c r="A611" s="32" t="s">
        <x:v>56</x:v>
      </x:c>
      <x:c r="B611" s="32" t="s">
        <x:v>26</x:v>
      </x:c>
      <x:c r="C611" s="32">
        <x:v>5033000314</x:v>
      </x:c>
      <x:c r="D611" s="38" t="s">
        <x:v>1273</x:v>
      </x:c>
      <x:c r="E611" s="38" t="s">
        <x:v>1274</x:v>
      </x:c>
      <x:c r="F611" s="39" t="s">
        <x:v>74</x:v>
      </x:c>
      <x:c r="G611" s="108">
        <x:v>0</x:v>
      </x:c>
      <x:c r="H611" s="108">
        <x:v>821.04924461380415</x:v>
      </x:c>
      <x:c r="I611" s="109">
        <x:f t="shared" si="9"/>
        <x:v>821.05</x:v>
      </x:c>
      <x:c r="J611" s="110" t="n">
        <x:v>0</x:v>
      </x:c>
      <x:c r="K611" s="110" t="n">
        <x:f>J611-G611</x:f>
        <x:v>0</x:v>
      </x:c>
      <x:c r="L611" s="115" t="n">
        <x:f>G611*I611</x:f>
        <x:v>0</x:v>
      </x:c>
      <x:c r="M611" s="115" t="n">
        <x:f>J611*I611</x:f>
        <x:v>0</x:v>
      </x:c>
      <x:c r="N611" s="115" t="n">
        <x:f>M611-L611</x:f>
        <x:v>0</x:v>
      </x:c>
      <x:c r="O611" s="115" t="n">
        <x:v>0</x:v>
      </x:c>
      <x:c r="P611" s="119" t="str">
        <x:f>IF(M611=0,"",O611/M611)</x:f>
      </x:c>
      <x:c r="Q611" s="124" t="str">
        <x:v>SEM HISTÓRICO EM 2025</x:v>
      </x:c>
      <x:c r="R611" s="125" t="str">
        <x:v>PRODUÇÃO</x:v>
      </x:c>
      <x:c r="S611" s="125" t="str">
        <x:v>PRODUÇÃO O&amp;M</x:v>
      </x:c>
    </x:row>
    <x:row r="612">
      <x:c r="A612" s="32" t="s">
        <x:v>56</x:v>
      </x:c>
      <x:c r="B612" s="32" t="s">
        <x:v>26</x:v>
      </x:c>
      <x:c r="C612" s="32">
        <x:v>5033000315</x:v>
      </x:c>
      <x:c r="D612" s="38" t="s">
        <x:v>1275</x:v>
      </x:c>
      <x:c r="E612" s="38" t="s">
        <x:v>1276</x:v>
      </x:c>
      <x:c r="F612" s="39" t="s">
        <x:v>74</x:v>
      </x:c>
      <x:c r="G612" s="108">
        <x:v>0</x:v>
      </x:c>
      <x:c r="H612" s="108">
        <x:v>629.65693489307546</x:v>
      </x:c>
      <x:c r="I612" s="109">
        <x:f t="shared" si="9"/>
        <x:v>629.66</x:v>
      </x:c>
      <x:c r="J612" s="110" t="n">
        <x:v>0</x:v>
      </x:c>
      <x:c r="K612" s="110" t="n">
        <x:f>J612-G612</x:f>
        <x:v>0</x:v>
      </x:c>
      <x:c r="L612" s="115" t="n">
        <x:f>G612*I612</x:f>
        <x:v>0</x:v>
      </x:c>
      <x:c r="M612" s="115" t="n">
        <x:f>J612*I612</x:f>
        <x:v>0</x:v>
      </x:c>
      <x:c r="N612" s="115" t="n">
        <x:f>M612-L612</x:f>
        <x:v>0</x:v>
      </x:c>
      <x:c r="O612" s="115" t="n">
        <x:v>0</x:v>
      </x:c>
      <x:c r="P612" s="119" t="str">
        <x:f>IF(M612=0,"",O612/M612)</x:f>
      </x:c>
      <x:c r="Q612" s="124" t="str">
        <x:v>SEM HISTÓRICO EM 2025</x:v>
      </x:c>
      <x:c r="R612" s="125" t="str">
        <x:v>PRODUÇÃO</x:v>
      </x:c>
      <x:c r="S612" s="125" t="str">
        <x:v>PRODUÇÃO O&amp;M</x:v>
      </x:c>
    </x:row>
    <x:row r="613">
      <x:c r="A613" s="32" t="s">
        <x:v>56</x:v>
      </x:c>
      <x:c r="B613" s="32" t="s">
        <x:v>26</x:v>
      </x:c>
      <x:c r="C613" s="32">
        <x:v>5033000316</x:v>
      </x:c>
      <x:c r="D613" s="38" t="s">
        <x:v>1277</x:v>
      </x:c>
      <x:c r="E613" s="38" t="s">
        <x:v>1278</x:v>
      </x:c>
      <x:c r="F613" s="39" t="s">
        <x:v>74</x:v>
      </x:c>
      <x:c r="G613" s="108">
        <x:v>0</x:v>
      </x:c>
      <x:c r="H613" s="108">
        <x:v>472.63115261026178</x:v>
      </x:c>
      <x:c r="I613" s="109">
        <x:f t="shared" si="9"/>
        <x:v>472.63</x:v>
      </x:c>
      <x:c r="J613" s="110" t="n">
        <x:v>0</x:v>
      </x:c>
      <x:c r="K613" s="110" t="n">
        <x:f>J613-G613</x:f>
        <x:v>0</x:v>
      </x:c>
      <x:c r="L613" s="115" t="n">
        <x:f>G613*I613</x:f>
        <x:v>0</x:v>
      </x:c>
      <x:c r="M613" s="115" t="n">
        <x:f>J613*I613</x:f>
        <x:v>0</x:v>
      </x:c>
      <x:c r="N613" s="115" t="n">
        <x:f>M613-L613</x:f>
        <x:v>0</x:v>
      </x:c>
      <x:c r="O613" s="115" t="n">
        <x:v>0</x:v>
      </x:c>
      <x:c r="P613" s="119" t="str">
        <x:f>IF(M613=0,"",O613/M613)</x:f>
      </x:c>
      <x:c r="Q613" s="124" t="str">
        <x:v>SEM HISTÓRICO EM 2025</x:v>
      </x:c>
      <x:c r="R613" s="125" t="str">
        <x:v>PRODUÇÃO</x:v>
      </x:c>
      <x:c r="S613" s="125" t="str">
        <x:v>PRODUÇÃO O&amp;M</x:v>
      </x:c>
    </x:row>
    <x:row r="614">
      <x:c r="A614" s="32" t="s">
        <x:v>56</x:v>
      </x:c>
      <x:c r="B614" s="32" t="s">
        <x:v>26</x:v>
      </x:c>
      <x:c r="C614" s="32">
        <x:v>5033000317</x:v>
      </x:c>
      <x:c r="D614" s="38" t="s">
        <x:v>1279</x:v>
      </x:c>
      <x:c r="E614" s="38" t="s">
        <x:v>1280</x:v>
      </x:c>
      <x:c r="F614" s="39" t="s">
        <x:v>74</x:v>
      </x:c>
      <x:c r="G614" s="108">
        <x:v>0</x:v>
      </x:c>
      <x:c r="H614" s="108">
        <x:v>293.94349000088994</x:v>
      </x:c>
      <x:c r="I614" s="109">
        <x:f t="shared" si="9"/>
        <x:v>293.94</x:v>
      </x:c>
      <x:c r="J614" s="110" t="n">
        <x:v>0</x:v>
      </x:c>
      <x:c r="K614" s="110" t="n">
        <x:f>J614-G614</x:f>
        <x:v>0</x:v>
      </x:c>
      <x:c r="L614" s="115" t="n">
        <x:f>G614*I614</x:f>
        <x:v>0</x:v>
      </x:c>
      <x:c r="M614" s="115" t="n">
        <x:f>J614*I614</x:f>
        <x:v>0</x:v>
      </x:c>
      <x:c r="N614" s="115" t="n">
        <x:f>M614-L614</x:f>
        <x:v>0</x:v>
      </x:c>
      <x:c r="O614" s="115" t="n">
        <x:v>0</x:v>
      </x:c>
      <x:c r="P614" s="119" t="str">
        <x:f>IF(M614=0,"",O614/M614)</x:f>
      </x:c>
      <x:c r="Q614" s="124" t="str">
        <x:v>SEM HISTÓRICO EM 2025</x:v>
      </x:c>
      <x:c r="R614" s="125" t="str">
        <x:v>PRODUÇÃO</x:v>
      </x:c>
      <x:c r="S614" s="125" t="str">
        <x:v>PRODUÇÃO O&amp;M</x:v>
      </x:c>
    </x:row>
    <x:row r="615">
      <x:c r="A615" s="32" t="s">
        <x:v>56</x:v>
      </x:c>
      <x:c r="B615" s="32" t="s">
        <x:v>26</x:v>
      </x:c>
      <x:c r="C615" s="32">
        <x:v>5030000065</x:v>
      </x:c>
      <x:c r="D615" s="38" t="s">
        <x:v>1281</x:v>
      </x:c>
      <x:c r="E615" s="38" t="s">
        <x:v>1282</x:v>
      </x:c>
      <x:c r="F615" s="39" t="s">
        <x:v>74</x:v>
      </x:c>
      <x:c r="G615" s="108">
        <x:v>0</x:v>
      </x:c>
      <x:c r="H615" s="108">
        <x:v>1268.9109053738666</x:v>
      </x:c>
      <x:c r="I615" s="109">
        <x:f t="shared" si="9"/>
        <x:v>1268.9100000000001</x:v>
      </x:c>
      <x:c r="J615" s="110" t="n">
        <x:v>0</x:v>
      </x:c>
      <x:c r="K615" s="110" t="n">
        <x:f>J615-G615</x:f>
        <x:v>0</x:v>
      </x:c>
      <x:c r="L615" s="115" t="n">
        <x:f>G615*I615</x:f>
        <x:v>0</x:v>
      </x:c>
      <x:c r="M615" s="115" t="n">
        <x:f>J615*I615</x:f>
        <x:v>0</x:v>
      </x:c>
      <x:c r="N615" s="115" t="n">
        <x:f>M615-L615</x:f>
        <x:v>0</x:v>
      </x:c>
      <x:c r="O615" s="115" t="n">
        <x:v>0</x:v>
      </x:c>
      <x:c r="P615" s="119" t="str">
        <x:f>IF(M615=0,"",O615/M615)</x:f>
      </x:c>
      <x:c r="Q615" s="124" t="str">
        <x:v>SEM HISTÓRICO EM 2025</x:v>
      </x:c>
      <x:c r="R615" s="125" t="str">
        <x:v>PRODUÇÃO</x:v>
      </x:c>
      <x:c r="S615" s="125" t="str">
        <x:v>PRODUÇÃO O&amp;M</x:v>
      </x:c>
    </x:row>
    <x:row r="616">
      <x:c r="A616" s="32" t="s">
        <x:v>56</x:v>
      </x:c>
      <x:c r="B616" s="32" t="s">
        <x:v>26</x:v>
      </x:c>
      <x:c r="C616" s="32">
        <x:v>5030000066</x:v>
      </x:c>
      <x:c r="D616" s="38" t="s">
        <x:v>1283</x:v>
      </x:c>
      <x:c r="E616" s="38" t="s">
        <x:v>1284</x:v>
      </x:c>
      <x:c r="F616" s="39" t="s">
        <x:v>74</x:v>
      </x:c>
      <x:c r="G616" s="108">
        <x:v>0</x:v>
      </x:c>
      <x:c r="H616" s="108">
        <x:v>1087.6640332744373</x:v>
      </x:c>
      <x:c r="I616" s="109">
        <x:f t="shared" si="9"/>
        <x:v>1087.6600000000001</x:v>
      </x:c>
      <x:c r="J616" s="110" t="n">
        <x:v>0</x:v>
      </x:c>
      <x:c r="K616" s="110" t="n">
        <x:f>J616-G616</x:f>
        <x:v>0</x:v>
      </x:c>
      <x:c r="L616" s="115" t="n">
        <x:f>G616*I616</x:f>
        <x:v>0</x:v>
      </x:c>
      <x:c r="M616" s="115" t="n">
        <x:f>J616*I616</x:f>
        <x:v>0</x:v>
      </x:c>
      <x:c r="N616" s="115" t="n">
        <x:f>M616-L616</x:f>
        <x:v>0</x:v>
      </x:c>
      <x:c r="O616" s="115" t="n">
        <x:v>0</x:v>
      </x:c>
      <x:c r="P616" s="119" t="str">
        <x:f>IF(M616=0,"",O616/M616)</x:f>
      </x:c>
      <x:c r="Q616" s="124" t="str">
        <x:v>SEM HISTÓRICO EM 2025</x:v>
      </x:c>
      <x:c r="R616" s="125" t="str">
        <x:v>PRODUÇÃO</x:v>
      </x:c>
      <x:c r="S616" s="125" t="str">
        <x:v>PRODUÇÃO O&amp;M</x:v>
      </x:c>
    </x:row>
    <x:row r="617">
      <x:c r="A617" s="32" t="s">
        <x:v>56</x:v>
      </x:c>
      <x:c r="B617" s="32" t="s">
        <x:v>26</x:v>
      </x:c>
      <x:c r="C617" s="32">
        <x:v>5030000067</x:v>
      </x:c>
      <x:c r="D617" s="38" t="s">
        <x:v>1285</x:v>
      </x:c>
      <x:c r="E617" s="38" t="s">
        <x:v>1286</x:v>
      </x:c>
      <x:c r="F617" s="39" t="s">
        <x:v>74</x:v>
      </x:c>
      <x:c r="G617" s="108">
        <x:v>0</x:v>
      </x:c>
      <x:c r="H617" s="108">
        <x:v>1268.9109053738666</x:v>
      </x:c>
      <x:c r="I617" s="109">
        <x:f t="shared" si="9"/>
        <x:v>1268.9100000000001</x:v>
      </x:c>
      <x:c r="J617" s="110" t="n">
        <x:v>0</x:v>
      </x:c>
      <x:c r="K617" s="110" t="n">
        <x:f>J617-G617</x:f>
        <x:v>0</x:v>
      </x:c>
      <x:c r="L617" s="115" t="n">
        <x:f>G617*I617</x:f>
        <x:v>0</x:v>
      </x:c>
      <x:c r="M617" s="115" t="n">
        <x:f>J617*I617</x:f>
        <x:v>0</x:v>
      </x:c>
      <x:c r="N617" s="115" t="n">
        <x:f>M617-L617</x:f>
        <x:v>0</x:v>
      </x:c>
      <x:c r="O617" s="115" t="n">
        <x:v>0</x:v>
      </x:c>
      <x:c r="P617" s="119" t="str">
        <x:f>IF(M617=0,"",O617/M617)</x:f>
      </x:c>
      <x:c r="Q617" s="124" t="str">
        <x:v>SEM HISTÓRICO EM 2025</x:v>
      </x:c>
      <x:c r="R617" s="125" t="str">
        <x:v>PRODUÇÃO</x:v>
      </x:c>
      <x:c r="S617" s="125" t="str">
        <x:v>PRODUÇÃO O&amp;M</x:v>
      </x:c>
    </x:row>
    <x:row r="618">
      <x:c r="A618" s="32" t="s">
        <x:v>56</x:v>
      </x:c>
      <x:c r="B618" s="32" t="s">
        <x:v>26</x:v>
      </x:c>
      <x:c r="C618" s="32">
        <x:v>5030000068</x:v>
      </x:c>
      <x:c r="D618" s="38" t="s">
        <x:v>1287</x:v>
      </x:c>
      <x:c r="E618" s="38" t="s">
        <x:v>1288</x:v>
      </x:c>
      <x:c r="F618" s="39" t="s">
        <x:v>74</x:v>
      </x:c>
      <x:c r="G618" s="108">
        <x:v>0</x:v>
      </x:c>
      <x:c r="H618" s="108">
        <x:v>1087.6640332744373</x:v>
      </x:c>
      <x:c r="I618" s="109">
        <x:f t="shared" si="9"/>
        <x:v>1087.6600000000001</x:v>
      </x:c>
      <x:c r="J618" s="110" t="n">
        <x:v>0</x:v>
      </x:c>
      <x:c r="K618" s="110" t="n">
        <x:f>J618-G618</x:f>
        <x:v>0</x:v>
      </x:c>
      <x:c r="L618" s="115" t="n">
        <x:f>G618*I618</x:f>
        <x:v>0</x:v>
      </x:c>
      <x:c r="M618" s="115" t="n">
        <x:f>J618*I618</x:f>
        <x:v>0</x:v>
      </x:c>
      <x:c r="N618" s="115" t="n">
        <x:f>M618-L618</x:f>
        <x:v>0</x:v>
      </x:c>
      <x:c r="O618" s="115" t="n">
        <x:v>0</x:v>
      </x:c>
      <x:c r="P618" s="119" t="str">
        <x:f>IF(M618=0,"",O618/M618)</x:f>
      </x:c>
      <x:c r="Q618" s="124" t="str">
        <x:v>SEM HISTÓRICO EM 2025</x:v>
      </x:c>
      <x:c r="R618" s="125" t="str">
        <x:v>PRODUÇÃO</x:v>
      </x:c>
      <x:c r="S618" s="125" t="str">
        <x:v>PRODUÇÃO O&amp;M</x:v>
      </x:c>
    </x:row>
    <x:row r="619">
      <x:c r="A619" s="32" t="s">
        <x:v>56</x:v>
      </x:c>
      <x:c r="B619" s="32" t="s">
        <x:v>26</x:v>
      </x:c>
      <x:c r="C619" s="32">
        <x:v>5030000069</x:v>
      </x:c>
      <x:c r="D619" s="38" t="s">
        <x:v>1289</x:v>
      </x:c>
      <x:c r="E619" s="38" t="s">
        <x:v>1290</x:v>
      </x:c>
      <x:c r="F619" s="39" t="s">
        <x:v>74</x:v>
      </x:c>
      <x:c r="G619" s="108">
        <x:v>0</x:v>
      </x:c>
      <x:c r="H619" s="108">
        <x:v>1268.9109053738666</x:v>
      </x:c>
      <x:c r="I619" s="109">
        <x:f t="shared" si="9"/>
        <x:v>1268.9100000000001</x:v>
      </x:c>
      <x:c r="J619" s="110" t="n">
        <x:v>0</x:v>
      </x:c>
      <x:c r="K619" s="110" t="n">
        <x:f>J619-G619</x:f>
        <x:v>0</x:v>
      </x:c>
      <x:c r="L619" s="115" t="n">
        <x:f>G619*I619</x:f>
        <x:v>0</x:v>
      </x:c>
      <x:c r="M619" s="115" t="n">
        <x:f>J619*I619</x:f>
        <x:v>0</x:v>
      </x:c>
      <x:c r="N619" s="115" t="n">
        <x:f>M619-L619</x:f>
        <x:v>0</x:v>
      </x:c>
      <x:c r="O619" s="115" t="n">
        <x:v>0</x:v>
      </x:c>
      <x:c r="P619" s="119" t="str">
        <x:f>IF(M619=0,"",O619/M619)</x:f>
      </x:c>
      <x:c r="Q619" s="124" t="str">
        <x:v>SEM HISTÓRICO EM 2025</x:v>
      </x:c>
      <x:c r="R619" s="125" t="str">
        <x:v>PRODUÇÃO</x:v>
      </x:c>
      <x:c r="S619" s="125" t="str">
        <x:v>PRODUÇÃO O&amp;M</x:v>
      </x:c>
    </x:row>
    <x:row r="620">
      <x:c r="A620" s="32" t="s">
        <x:v>56</x:v>
      </x:c>
      <x:c r="B620" s="32" t="s">
        <x:v>26</x:v>
      </x:c>
      <x:c r="C620" s="32">
        <x:v>5030000070</x:v>
      </x:c>
      <x:c r="D620" s="38" t="s">
        <x:v>1291</x:v>
      </x:c>
      <x:c r="E620" s="38" t="s">
        <x:v>1292</x:v>
      </x:c>
      <x:c r="F620" s="39" t="s">
        <x:v>74</x:v>
      </x:c>
      <x:c r="G620" s="108">
        <x:v>0</x:v>
      </x:c>
      <x:c r="H620" s="108">
        <x:v>1087.6640332744373</x:v>
      </x:c>
      <x:c r="I620" s="109">
        <x:f t="shared" si="9"/>
        <x:v>1087.6600000000001</x:v>
      </x:c>
      <x:c r="J620" s="110" t="n">
        <x:v>0</x:v>
      </x:c>
      <x:c r="K620" s="110" t="n">
        <x:f>J620-G620</x:f>
        <x:v>0</x:v>
      </x:c>
      <x:c r="L620" s="115" t="n">
        <x:f>G620*I620</x:f>
        <x:v>0</x:v>
      </x:c>
      <x:c r="M620" s="115" t="n">
        <x:f>J620*I620</x:f>
        <x:v>0</x:v>
      </x:c>
      <x:c r="N620" s="115" t="n">
        <x:f>M620-L620</x:f>
        <x:v>0</x:v>
      </x:c>
      <x:c r="O620" s="115" t="n">
        <x:v>0</x:v>
      </x:c>
      <x:c r="P620" s="119" t="str">
        <x:f>IF(M620=0,"",O620/M620)</x:f>
      </x:c>
      <x:c r="Q620" s="124" t="str">
        <x:v>SEM HISTÓRICO EM 2025</x:v>
      </x:c>
      <x:c r="R620" s="125" t="str">
        <x:v>PRODUÇÃO</x:v>
      </x:c>
      <x:c r="S620" s="125" t="str">
        <x:v>PRODUÇÃO O&amp;M</x:v>
      </x:c>
    </x:row>
    <x:row r="621">
      <x:c r="A621" s="32" t="s">
        <x:v>56</x:v>
      </x:c>
      <x:c r="B621" s="32" t="s">
        <x:v>26</x:v>
      </x:c>
      <x:c r="C621" s="32">
        <x:v>5030000071</x:v>
      </x:c>
      <x:c r="D621" s="38" t="s">
        <x:v>1293</x:v>
      </x:c>
      <x:c r="E621" s="38" t="s">
        <x:v>1294</x:v>
      </x:c>
      <x:c r="F621" s="39" t="s">
        <x:v>74</x:v>
      </x:c>
      <x:c r="G621" s="108">
        <x:v>0</x:v>
      </x:c>
      <x:c r="H621" s="108">
        <x:v>1268.9109053738666</x:v>
      </x:c>
      <x:c r="I621" s="109">
        <x:f t="shared" si="9"/>
        <x:v>1268.9100000000001</x:v>
      </x:c>
      <x:c r="J621" s="110" t="n">
        <x:v>0</x:v>
      </x:c>
      <x:c r="K621" s="110" t="n">
        <x:f>J621-G621</x:f>
        <x:v>0</x:v>
      </x:c>
      <x:c r="L621" s="115" t="n">
        <x:f>G621*I621</x:f>
        <x:v>0</x:v>
      </x:c>
      <x:c r="M621" s="115" t="n">
        <x:f>J621*I621</x:f>
        <x:v>0</x:v>
      </x:c>
      <x:c r="N621" s="115" t="n">
        <x:f>M621-L621</x:f>
        <x:v>0</x:v>
      </x:c>
      <x:c r="O621" s="115" t="n">
        <x:v>0</x:v>
      </x:c>
      <x:c r="P621" s="119" t="str">
        <x:f>IF(M621=0,"",O621/M621)</x:f>
      </x:c>
      <x:c r="Q621" s="124" t="str">
        <x:v>SEM HISTÓRICO EM 2025</x:v>
      </x:c>
      <x:c r="R621" s="125" t="str">
        <x:v>PRODUÇÃO</x:v>
      </x:c>
      <x:c r="S621" s="125" t="str">
        <x:v>PRODUÇÃO O&amp;M</x:v>
      </x:c>
    </x:row>
    <x:row r="622">
      <x:c r="A622" s="32" t="s">
        <x:v>56</x:v>
      </x:c>
      <x:c r="B622" s="32" t="s">
        <x:v>26</x:v>
      </x:c>
      <x:c r="C622" s="32">
        <x:v>5030000072</x:v>
      </x:c>
      <x:c r="D622" s="38" t="s">
        <x:v>1295</x:v>
      </x:c>
      <x:c r="E622" s="38" t="s">
        <x:v>1296</x:v>
      </x:c>
      <x:c r="F622" s="39" t="s">
        <x:v>74</x:v>
      </x:c>
      <x:c r="G622" s="108">
        <x:v>0</x:v>
      </x:c>
      <x:c r="H622" s="108">
        <x:v>1087.6640332744373</x:v>
      </x:c>
      <x:c r="I622" s="109">
        <x:f t="shared" si="9"/>
        <x:v>1087.6600000000001</x:v>
      </x:c>
      <x:c r="J622" s="110" t="n">
        <x:v>0</x:v>
      </x:c>
      <x:c r="K622" s="110" t="n">
        <x:f>J622-G622</x:f>
        <x:v>0</x:v>
      </x:c>
      <x:c r="L622" s="115" t="n">
        <x:f>G622*I622</x:f>
        <x:v>0</x:v>
      </x:c>
      <x:c r="M622" s="115" t="n">
        <x:f>J622*I622</x:f>
        <x:v>0</x:v>
      </x:c>
      <x:c r="N622" s="115" t="n">
        <x:f>M622-L622</x:f>
        <x:v>0</x:v>
      </x:c>
      <x:c r="O622" s="115" t="n">
        <x:v>0</x:v>
      </x:c>
      <x:c r="P622" s="119" t="str">
        <x:f>IF(M622=0,"",O622/M622)</x:f>
      </x:c>
      <x:c r="Q622" s="124" t="str">
        <x:v>SEM HISTÓRICO EM 2025</x:v>
      </x:c>
      <x:c r="R622" s="125" t="str">
        <x:v>PRODUÇÃO</x:v>
      </x:c>
      <x:c r="S622" s="125" t="str">
        <x:v>PRODUÇÃO O&amp;M</x:v>
      </x:c>
    </x:row>
    <x:row r="623">
      <x:c r="A623" s="32" t="s">
        <x:v>56</x:v>
      </x:c>
      <x:c r="B623" s="32" t="s">
        <x:v>26</x:v>
      </x:c>
      <x:c r="C623" s="32">
        <x:v>5030000073</x:v>
      </x:c>
      <x:c r="D623" s="38" t="s">
        <x:v>1297</x:v>
      </x:c>
      <x:c r="E623" s="38" t="s">
        <x:v>1298</x:v>
      </x:c>
      <x:c r="F623" s="39" t="s">
        <x:v>74</x:v>
      </x:c>
      <x:c r="G623" s="108">
        <x:v>0</x:v>
      </x:c>
      <x:c r="H623" s="108">
        <x:v>1268.9109053738666</x:v>
      </x:c>
      <x:c r="I623" s="109">
        <x:f t="shared" si="9"/>
        <x:v>1268.9100000000001</x:v>
      </x:c>
      <x:c r="J623" s="110" t="n">
        <x:v>0</x:v>
      </x:c>
      <x:c r="K623" s="110" t="n">
        <x:f>J623-G623</x:f>
        <x:v>0</x:v>
      </x:c>
      <x:c r="L623" s="115" t="n">
        <x:f>G623*I623</x:f>
        <x:v>0</x:v>
      </x:c>
      <x:c r="M623" s="115" t="n">
        <x:f>J623*I623</x:f>
        <x:v>0</x:v>
      </x:c>
      <x:c r="N623" s="115" t="n">
        <x:f>M623-L623</x:f>
        <x:v>0</x:v>
      </x:c>
      <x:c r="O623" s="115" t="n">
        <x:v>0</x:v>
      </x:c>
      <x:c r="P623" s="119" t="str">
        <x:f>IF(M623=0,"",O623/M623)</x:f>
      </x:c>
      <x:c r="Q623" s="124" t="str">
        <x:v>SEM HISTÓRICO EM 2025</x:v>
      </x:c>
      <x:c r="R623" s="125" t="str">
        <x:v>PRODUÇÃO</x:v>
      </x:c>
      <x:c r="S623" s="125" t="str">
        <x:v>PRODUÇÃO O&amp;M</x:v>
      </x:c>
    </x:row>
    <x:row r="624">
      <x:c r="A624" s="32" t="s">
        <x:v>56</x:v>
      </x:c>
      <x:c r="B624" s="32" t="s">
        <x:v>26</x:v>
      </x:c>
      <x:c r="C624" s="32">
        <x:v>5030000074</x:v>
      </x:c>
      <x:c r="D624" s="38" t="s">
        <x:v>1299</x:v>
      </x:c>
      <x:c r="E624" s="38" t="s">
        <x:v>1300</x:v>
      </x:c>
      <x:c r="F624" s="39" t="s">
        <x:v>74</x:v>
      </x:c>
      <x:c r="G624" s="108">
        <x:v>0</x:v>
      </x:c>
      <x:c r="H624" s="108">
        <x:v>1087.6640332744373</x:v>
      </x:c>
      <x:c r="I624" s="109">
        <x:f t="shared" si="9"/>
        <x:v>1087.6600000000001</x:v>
      </x:c>
      <x:c r="J624" s="110" t="n">
        <x:v>0</x:v>
      </x:c>
      <x:c r="K624" s="110" t="n">
        <x:f>J624-G624</x:f>
        <x:v>0</x:v>
      </x:c>
      <x:c r="L624" s="115" t="n">
        <x:f>G624*I624</x:f>
        <x:v>0</x:v>
      </x:c>
      <x:c r="M624" s="115" t="n">
        <x:f>J624*I624</x:f>
        <x:v>0</x:v>
      </x:c>
      <x:c r="N624" s="115" t="n">
        <x:f>M624-L624</x:f>
        <x:v>0</x:v>
      </x:c>
      <x:c r="O624" s="115" t="n">
        <x:v>0</x:v>
      </x:c>
      <x:c r="P624" s="119" t="str">
        <x:f>IF(M624=0,"",O624/M624)</x:f>
      </x:c>
      <x:c r="Q624" s="124" t="str">
        <x:v>SEM HISTÓRICO EM 2025</x:v>
      </x:c>
      <x:c r="R624" s="125" t="str">
        <x:v>PRODUÇÃO</x:v>
      </x:c>
      <x:c r="S624" s="125" t="str">
        <x:v>PRODUÇÃO O&amp;M</x:v>
      </x:c>
    </x:row>
    <x:row r="625">
      <x:c r="A625" s="32" t="s">
        <x:v>56</x:v>
      </x:c>
      <x:c r="B625" s="32" t="s">
        <x:v>26</x:v>
      </x:c>
      <x:c r="C625" s="32">
        <x:v>5030000075</x:v>
      </x:c>
      <x:c r="D625" s="38" t="s">
        <x:v>1301</x:v>
      </x:c>
      <x:c r="E625" s="38" t="s">
        <x:v>1302</x:v>
      </x:c>
      <x:c r="F625" s="39" t="s">
        <x:v>74</x:v>
      </x:c>
      <x:c r="G625" s="108">
        <x:v>0</x:v>
      </x:c>
      <x:c r="H625" s="108">
        <x:v>543.83201663721866</x:v>
      </x:c>
      <x:c r="I625" s="109">
        <x:f t="shared" si="9"/>
        <x:v>543.83000000000004</x:v>
      </x:c>
      <x:c r="J625" s="110" t="n">
        <x:v>0</x:v>
      </x:c>
      <x:c r="K625" s="110" t="n">
        <x:f>J625-G625</x:f>
        <x:v>0</x:v>
      </x:c>
      <x:c r="L625" s="115" t="n">
        <x:f>G625*I625</x:f>
        <x:v>0</x:v>
      </x:c>
      <x:c r="M625" s="115" t="n">
        <x:f>J625*I625</x:f>
        <x:v>0</x:v>
      </x:c>
      <x:c r="N625" s="115" t="n">
        <x:f>M625-L625</x:f>
        <x:v>0</x:v>
      </x:c>
      <x:c r="O625" s="115" t="n">
        <x:v>0</x:v>
      </x:c>
      <x:c r="P625" s="119" t="str">
        <x:f>IF(M625=0,"",O625/M625)</x:f>
      </x:c>
      <x:c r="Q625" s="124" t="str">
        <x:v>SEM HISTÓRICO EM 2025</x:v>
      </x:c>
      <x:c r="R625" s="125" t="str">
        <x:v>PRODUÇÃO</x:v>
      </x:c>
      <x:c r="S625" s="125" t="str">
        <x:v>PRODUÇÃO O&amp;M</x:v>
      </x:c>
    </x:row>
    <x:row r="626">
      <x:c r="A626" s="32" t="s">
        <x:v>56</x:v>
      </x:c>
      <x:c r="B626" s="32" t="s">
        <x:v>26</x:v>
      </x:c>
      <x:c r="C626" s="32">
        <x:v>5030000076</x:v>
      </x:c>
      <x:c r="D626" s="38" t="s">
        <x:v>1303</x:v>
      </x:c>
      <x:c r="E626" s="38" t="s">
        <x:v>1304</x:v>
      </x:c>
      <x:c r="F626" s="39" t="s">
        <x:v>74</x:v>
      </x:c>
      <x:c r="G626" s="108">
        <x:v>0</x:v>
      </x:c>
      <x:c r="H626" s="108">
        <x:v>358.92913098056431</x:v>
      </x:c>
      <x:c r="I626" s="109">
        <x:f t="shared" si="9"/>
        <x:v>358.93</x:v>
      </x:c>
      <x:c r="J626" s="110" t="n">
        <x:v>0</x:v>
      </x:c>
      <x:c r="K626" s="110" t="n">
        <x:f>J626-G626</x:f>
        <x:v>0</x:v>
      </x:c>
      <x:c r="L626" s="115" t="n">
        <x:f>G626*I626</x:f>
        <x:v>0</x:v>
      </x:c>
      <x:c r="M626" s="115" t="n">
        <x:f>J626*I626</x:f>
        <x:v>0</x:v>
      </x:c>
      <x:c r="N626" s="115" t="n">
        <x:f>M626-L626</x:f>
        <x:v>0</x:v>
      </x:c>
      <x:c r="O626" s="115" t="n">
        <x:v>0</x:v>
      </x:c>
      <x:c r="P626" s="119" t="str">
        <x:f>IF(M626=0,"",O626/M626)</x:f>
      </x:c>
      <x:c r="Q626" s="124" t="str">
        <x:v>SEM HISTÓRICO EM 2025</x:v>
      </x:c>
      <x:c r="R626" s="125" t="str">
        <x:v>PRODUÇÃO</x:v>
      </x:c>
      <x:c r="S626" s="125" t="str">
        <x:v>PRODUÇÃO O&amp;M</x:v>
      </x:c>
    </x:row>
    <x:row r="627">
      <x:c r="A627" s="32" t="s">
        <x:v>56</x:v>
      </x:c>
      <x:c r="B627" s="32" t="s">
        <x:v>26</x:v>
      </x:c>
      <x:c r="C627" s="32">
        <x:v>5030000077</x:v>
      </x:c>
      <x:c r="D627" s="38" t="s">
        <x:v>1305</x:v>
      </x:c>
      <x:c r="E627" s="38" t="s">
        <x:v>1306</x:v>
      </x:c>
      <x:c r="F627" s="39" t="s">
        <x:v>74</x:v>
      </x:c>
      <x:c r="G627" s="108">
        <x:v>0</x:v>
      </x:c>
      <x:c r="H627" s="108">
        <x:v>447.22185838754802</x:v>
      </x:c>
      <x:c r="I627" s="109">
        <x:f t="shared" si="9"/>
        <x:v>447.22</x:v>
      </x:c>
      <x:c r="J627" s="110" t="n">
        <x:v>0</x:v>
      </x:c>
      <x:c r="K627" s="110" t="n">
        <x:f>J627-G627</x:f>
        <x:v>0</x:v>
      </x:c>
      <x:c r="L627" s="115" t="n">
        <x:f>G627*I627</x:f>
        <x:v>0</x:v>
      </x:c>
      <x:c r="M627" s="115" t="n">
        <x:f>J627*I627</x:f>
        <x:v>0</x:v>
      </x:c>
      <x:c r="N627" s="115" t="n">
        <x:f>M627-L627</x:f>
        <x:v>0</x:v>
      </x:c>
      <x:c r="O627" s="115" t="n">
        <x:v>0</x:v>
      </x:c>
      <x:c r="P627" s="119" t="str">
        <x:f>IF(M627=0,"",O627/M627)</x:f>
      </x:c>
      <x:c r="Q627" s="124" t="str">
        <x:v>SEM HISTÓRICO EM 2025</x:v>
      </x:c>
      <x:c r="R627" s="125" t="str">
        <x:v>PRODUÇÃO</x:v>
      </x:c>
      <x:c r="S627" s="125" t="str">
        <x:v>PRODUÇÃO O&amp;M</x:v>
      </x:c>
    </x:row>
    <x:row r="628">
      <x:c r="A628" s="32" t="s">
        <x:v>56</x:v>
      </x:c>
      <x:c r="B628" s="32" t="s">
        <x:v>26</x:v>
      </x:c>
      <x:c r="C628" s="32">
        <x:v>5030000078</x:v>
      </x:c>
      <x:c r="D628" s="38" t="s">
        <x:v>1307</x:v>
      </x:c>
      <x:c r="E628" s="38" t="s">
        <x:v>1308</x:v>
      </x:c>
      <x:c r="F628" s="39" t="s">
        <x:v>74</x:v>
      </x:c>
      <x:c r="G628" s="108">
        <x:v>4</x:v>
      </x:c>
      <x:c r="H628" s="108">
        <x:v>773.59198983121507</x:v>
      </x:c>
      <x:c r="I628" s="109">
        <x:f t="shared" si="9"/>
        <x:v>773.59</x:v>
      </x:c>
      <x:c r="J628" s="110" t="n">
        <x:v>0</x:v>
      </x:c>
      <x:c r="K628" s="110" t="n">
        <x:f>J628-G628</x:f>
        <x:v>-4</x:v>
      </x:c>
      <x:c r="L628" s="115" t="n">
        <x:f>G628*I628</x:f>
        <x:v>3094.36</x:v>
      </x:c>
      <x:c r="M628" s="115" t="n">
        <x:f>J628*I628</x:f>
        <x:v>0</x:v>
      </x:c>
      <x:c r="N628" s="115" t="n">
        <x:f>M628-L628</x:f>
        <x:v>-3094.36</x:v>
      </x:c>
      <x:c r="O628" s="115" t="n">
        <x:v>0</x:v>
      </x:c>
      <x:c r="P628" s="119" t="str">
        <x:f>IF(M628=0,"",O628/M628)</x:f>
      </x:c>
      <x:c r="Q628" s="124" t="str">
        <x:v>SEM HISTÓRICO EM 2025</x:v>
      </x:c>
      <x:c r="R628" s="125" t="str">
        <x:v>PRODUÇÃO</x:v>
      </x:c>
      <x:c r="S628" s="125" t="str">
        <x:v>PRODUÇÃO O&amp;M</x:v>
      </x:c>
    </x:row>
    <x:row r="629">
      <x:c r="A629" s="32" t="s">
        <x:v>56</x:v>
      </x:c>
      <x:c r="B629" s="32" t="s">
        <x:v>26</x:v>
      </x:c>
      <x:c r="C629" s="32">
        <x:v>5032000198</x:v>
      </x:c>
      <x:c r="D629" s="38" t="s">
        <x:v>1309</x:v>
      </x:c>
      <x:c r="E629" s="38" t="s">
        <x:v>1310</x:v>
      </x:c>
      <x:c r="F629" s="39" t="s">
        <x:v>372</x:v>
      </x:c>
      <x:c r="G629" s="108">
        <x:v>0</x:v>
      </x:c>
      <x:c r="H629" s="108">
        <x:v>8.9572332152012475</x:v>
      </x:c>
      <x:c r="I629" s="109">
        <x:f t="shared" si="9"/>
        <x:v>8.9600000000000009</x:v>
      </x:c>
      <x:c r="J629" s="110" t="n">
        <x:v>0</x:v>
      </x:c>
      <x:c r="K629" s="110" t="n">
        <x:f>J629-G629</x:f>
        <x:v>0</x:v>
      </x:c>
      <x:c r="L629" s="115" t="n">
        <x:f>G629*I629</x:f>
        <x:v>0</x:v>
      </x:c>
      <x:c r="M629" s="115" t="n">
        <x:f>J629*I629</x:f>
        <x:v>0</x:v>
      </x:c>
      <x:c r="N629" s="115" t="n">
        <x:f>M629-L629</x:f>
        <x:v>0</x:v>
      </x:c>
      <x:c r="O629" s="115" t="n">
        <x:v>0</x:v>
      </x:c>
      <x:c r="P629" s="119" t="str">
        <x:f>IF(M629=0,"",O629/M629)</x:f>
      </x:c>
      <x:c r="Q629" s="124" t="str">
        <x:v>SEM HISTÓRICO EM 2025</x:v>
      </x:c>
      <x:c r="R629" s="125" t="str">
        <x:v>PRODUÇÃO</x:v>
      </x:c>
      <x:c r="S629" s="125" t="str">
        <x:v>PRODUÇÃO O&amp;M</x:v>
      </x:c>
    </x:row>
    <x:row r="630">
      <x:c r="A630" s="32" t="s">
        <x:v>56</x:v>
      </x:c>
      <x:c r="B630" s="32" t="s">
        <x:v>26</x:v>
      </x:c>
      <x:c r="C630" s="32">
        <x:v>5032000199</x:v>
      </x:c>
      <x:c r="D630" s="38" t="s">
        <x:v>1311</x:v>
      </x:c>
      <x:c r="E630" s="38" t="s">
        <x:v>1312</x:v>
      </x:c>
      <x:c r="F630" s="39" t="s">
        <x:v>372</x:v>
      </x:c>
      <x:c r="G630" s="108">
        <x:v>0</x:v>
      </x:c>
      <x:c r="H630" s="108">
        <x:v>5.6668210136987485</x:v>
      </x:c>
      <x:c r="I630" s="109">
        <x:f t="shared" si="9"/>
        <x:v>5.67</x:v>
      </x:c>
      <x:c r="J630" s="110" t="n">
        <x:v>0</x:v>
      </x:c>
      <x:c r="K630" s="110" t="n">
        <x:f>J630-G630</x:f>
        <x:v>0</x:v>
      </x:c>
      <x:c r="L630" s="115" t="n">
        <x:f>G630*I630</x:f>
        <x:v>0</x:v>
      </x:c>
      <x:c r="M630" s="115" t="n">
        <x:f>J630*I630</x:f>
        <x:v>0</x:v>
      </x:c>
      <x:c r="N630" s="115" t="n">
        <x:f>M630-L630</x:f>
        <x:v>0</x:v>
      </x:c>
      <x:c r="O630" s="115" t="n">
        <x:v>0</x:v>
      </x:c>
      <x:c r="P630" s="119" t="str">
        <x:f>IF(M630=0,"",O630/M630)</x:f>
      </x:c>
      <x:c r="Q630" s="124" t="str">
        <x:v>SEM HISTÓRICO EM 2025</x:v>
      </x:c>
      <x:c r="R630" s="125" t="str">
        <x:v>PRODUÇÃO</x:v>
      </x:c>
      <x:c r="S630" s="125" t="str">
        <x:v>PRODUÇÃO O&amp;M</x:v>
      </x:c>
    </x:row>
    <x:row r="631">
      <x:c r="A631" s="32" t="s">
        <x:v>56</x:v>
      </x:c>
      <x:c r="B631" s="32" t="s">
        <x:v>26</x:v>
      </x:c>
      <x:c r="C631" s="32">
        <x:v>5032000200</x:v>
      </x:c>
      <x:c r="D631" s="38" t="s">
        <x:v>1313</x:v>
      </x:c>
      <x:c r="E631" s="38" t="s">
        <x:v>1314</x:v>
      </x:c>
      <x:c r="F631" s="39" t="s">
        <x:v>372</x:v>
      </x:c>
      <x:c r="G631" s="108">
        <x:v>0</x:v>
      </x:c>
      <x:c r="H631" s="108">
        <x:v>9.1400338930624976</x:v>
      </x:c>
      <x:c r="I631" s="109">
        <x:f t="shared" si="9"/>
        <x:v>9.14</x:v>
      </x:c>
      <x:c r="J631" s="110" t="n">
        <x:v>0</x:v>
      </x:c>
      <x:c r="K631" s="110" t="n">
        <x:f>J631-G631</x:f>
        <x:v>0</x:v>
      </x:c>
      <x:c r="L631" s="115" t="n">
        <x:f>G631*I631</x:f>
        <x:v>0</x:v>
      </x:c>
      <x:c r="M631" s="115" t="n">
        <x:f>J631*I631</x:f>
        <x:v>0</x:v>
      </x:c>
      <x:c r="N631" s="115" t="n">
        <x:f>M631-L631</x:f>
        <x:v>0</x:v>
      </x:c>
      <x:c r="O631" s="115" t="n">
        <x:v>0</x:v>
      </x:c>
      <x:c r="P631" s="119" t="str">
        <x:f>IF(M631=0,"",O631/M631)</x:f>
      </x:c>
      <x:c r="Q631" s="124" t="str">
        <x:v>SEM HISTÓRICO EM 2025</x:v>
      </x:c>
      <x:c r="R631" s="125" t="str">
        <x:v>PRODUÇÃO</x:v>
      </x:c>
      <x:c r="S631" s="125" t="str">
        <x:v>PRODUÇÃO O&amp;M</x:v>
      </x:c>
    </x:row>
    <x:row r="632">
      <x:c r="A632" s="32" t="s">
        <x:v>56</x:v>
      </x:c>
      <x:c r="B632" s="32" t="s">
        <x:v>26</x:v>
      </x:c>
      <x:c r="C632" s="32">
        <x:v>5032000201</x:v>
      </x:c>
      <x:c r="D632" s="38" t="s">
        <x:v>1315</x:v>
      </x:c>
      <x:c r="E632" s="38" t="s">
        <x:v>1316</x:v>
      </x:c>
      <x:c r="F632" s="39" t="s">
        <x:v>372</x:v>
      </x:c>
      <x:c r="G632" s="108">
        <x:v>0</x:v>
      </x:c>
      <x:c r="H632" s="108">
        <x:v>3.8388142350862489</x:v>
      </x:c>
      <x:c r="I632" s="109">
        <x:f t="shared" si="9"/>
        <x:v>3.84</x:v>
      </x:c>
      <x:c r="J632" s="110" t="n">
        <x:v>0</x:v>
      </x:c>
      <x:c r="K632" s="110" t="n">
        <x:f>J632-G632</x:f>
        <x:v>0</x:v>
      </x:c>
      <x:c r="L632" s="115" t="n">
        <x:f>G632*I632</x:f>
        <x:v>0</x:v>
      </x:c>
      <x:c r="M632" s="115" t="n">
        <x:f>J632*I632</x:f>
        <x:v>0</x:v>
      </x:c>
      <x:c r="N632" s="115" t="n">
        <x:f>M632-L632</x:f>
        <x:v>0</x:v>
      </x:c>
      <x:c r="O632" s="115" t="n">
        <x:v>0</x:v>
      </x:c>
      <x:c r="P632" s="119" t="str">
        <x:f>IF(M632=0,"",O632/M632)</x:f>
      </x:c>
      <x:c r="Q632" s="124" t="str">
        <x:v>SEM HISTÓRICO EM 2025</x:v>
      </x:c>
      <x:c r="R632" s="125" t="str">
        <x:v>PRODUÇÃO</x:v>
      </x:c>
      <x:c r="S632" s="125" t="str">
        <x:v>PRODUÇÃO O&amp;M</x:v>
      </x:c>
    </x:row>
    <x:row r="633">
      <x:c r="A633" s="32" t="s">
        <x:v>56</x:v>
      </x:c>
      <x:c r="B633" s="32" t="s">
        <x:v>26</x:v>
      </x:c>
      <x:c r="C633" s="32">
        <x:v>5032000202</x:v>
      </x:c>
      <x:c r="D633" s="38" t="s">
        <x:v>1317</x:v>
      </x:c>
      <x:c r="E633" s="38" t="s">
        <x:v>1318</x:v>
      </x:c>
      <x:c r="F633" s="39" t="s">
        <x:v>372</x:v>
      </x:c>
      <x:c r="G633" s="108">
        <x:v>0</x:v>
      </x:c>
      <x:c r="H633" s="108">
        <x:v>12.430446094564996</x:v>
      </x:c>
      <x:c r="I633" s="109">
        <x:f t="shared" si="9"/>
        <x:v>12.43</x:v>
      </x:c>
      <x:c r="J633" s="110" t="n">
        <x:v>0</x:v>
      </x:c>
      <x:c r="K633" s="110" t="n">
        <x:f>J633-G633</x:f>
        <x:v>0</x:v>
      </x:c>
      <x:c r="L633" s="115" t="n">
        <x:f>G633*I633</x:f>
        <x:v>0</x:v>
      </x:c>
      <x:c r="M633" s="115" t="n">
        <x:f>J633*I633</x:f>
        <x:v>0</x:v>
      </x:c>
      <x:c r="N633" s="115" t="n">
        <x:f>M633-L633</x:f>
        <x:v>0</x:v>
      </x:c>
      <x:c r="O633" s="115" t="n">
        <x:v>0</x:v>
      </x:c>
      <x:c r="P633" s="119" t="str">
        <x:f>IF(M633=0,"",O633/M633)</x:f>
      </x:c>
      <x:c r="Q633" s="124" t="str">
        <x:v>SEM HISTÓRICO EM 2025</x:v>
      </x:c>
      <x:c r="R633" s="125" t="str">
        <x:v>PRODUÇÃO</x:v>
      </x:c>
      <x:c r="S633" s="125" t="str">
        <x:v>PRODUÇÃO O&amp;M</x:v>
      </x:c>
    </x:row>
    <x:row r="634">
      <x:c r="A634" s="32" t="s">
        <x:v>56</x:v>
      </x:c>
      <x:c r="B634" s="32" t="s">
        <x:v>26</x:v>
      </x:c>
      <x:c r="C634" s="32">
        <x:v>5032000203</x:v>
      </x:c>
      <x:c r="D634" s="38" t="s">
        <x:v>1319</x:v>
      </x:c>
      <x:c r="E634" s="38" t="s">
        <x:v>1320</x:v>
      </x:c>
      <x:c r="F634" s="39" t="s">
        <x:v>372</x:v>
      </x:c>
      <x:c r="G634" s="108">
        <x:v>0</x:v>
      </x:c>
      <x:c r="H634" s="108">
        <x:v>8.7744325373399974</x:v>
      </x:c>
      <x:c r="I634" s="109">
        <x:f t="shared" si="9"/>
        <x:v>8.77</x:v>
      </x:c>
      <x:c r="J634" s="110" t="n">
        <x:v>0</x:v>
      </x:c>
      <x:c r="K634" s="110" t="n">
        <x:f>J634-G634</x:f>
        <x:v>0</x:v>
      </x:c>
      <x:c r="L634" s="115" t="n">
        <x:f>G634*I634</x:f>
        <x:v>0</x:v>
      </x:c>
      <x:c r="M634" s="115" t="n">
        <x:f>J634*I634</x:f>
        <x:v>0</x:v>
      </x:c>
      <x:c r="N634" s="115" t="n">
        <x:f>M634-L634</x:f>
        <x:v>0</x:v>
      </x:c>
      <x:c r="O634" s="115" t="n">
        <x:v>0</x:v>
      </x:c>
      <x:c r="P634" s="119" t="str">
        <x:f>IF(M634=0,"",O634/M634)</x:f>
      </x:c>
      <x:c r="Q634" s="124" t="str">
        <x:v>SEM HISTÓRICO EM 2025</x:v>
      </x:c>
      <x:c r="R634" s="125" t="str">
        <x:v>PRODUÇÃO</x:v>
      </x:c>
      <x:c r="S634" s="125" t="str">
        <x:v>PRODUÇÃO O&amp;M</x:v>
      </x:c>
    </x:row>
    <x:row r="635">
      <x:c r="A635" s="32" t="s">
        <x:v>56</x:v>
      </x:c>
      <x:c r="B635" s="32" t="s">
        <x:v>26</x:v>
      </x:c>
      <x:c r="C635" s="32">
        <x:v>5032000204</x:v>
      </x:c>
      <x:c r="D635" s="38" t="s">
        <x:v>1321</x:v>
      </x:c>
      <x:c r="E635" s="38" t="s">
        <x:v>1322</x:v>
      </x:c>
      <x:c r="F635" s="39" t="s">
        <x:v>372</x:v>
      </x:c>
      <x:c r="G635" s="108">
        <x:v>0</x:v>
      </x:c>
      <x:c r="H635" s="108">
        <x:v>9.1400338930624976</x:v>
      </x:c>
      <x:c r="I635" s="109">
        <x:f t="shared" si="9"/>
        <x:v>9.14</x:v>
      </x:c>
      <x:c r="J635" s="110" t="n">
        <x:v>0</x:v>
      </x:c>
      <x:c r="K635" s="110" t="n">
        <x:f>J635-G635</x:f>
        <x:v>0</x:v>
      </x:c>
      <x:c r="L635" s="115" t="n">
        <x:f>G635*I635</x:f>
        <x:v>0</x:v>
      </x:c>
      <x:c r="M635" s="115" t="n">
        <x:f>J635*I635</x:f>
        <x:v>0</x:v>
      </x:c>
      <x:c r="N635" s="115" t="n">
        <x:f>M635-L635</x:f>
        <x:v>0</x:v>
      </x:c>
      <x:c r="O635" s="115" t="n">
        <x:v>0</x:v>
      </x:c>
      <x:c r="P635" s="119" t="str">
        <x:f>IF(M635=0,"",O635/M635)</x:f>
      </x:c>
      <x:c r="Q635" s="124" t="str">
        <x:v>SEM HISTÓRICO EM 2025</x:v>
      </x:c>
      <x:c r="R635" s="125" t="str">
        <x:v>PRODUÇÃO</x:v>
      </x:c>
      <x:c r="S635" s="125" t="str">
        <x:v>PRODUÇÃO O&amp;M</x:v>
      </x:c>
    </x:row>
    <x:row r="636">
      <x:c r="A636" s="32" t="s">
        <x:v>56</x:v>
      </x:c>
      <x:c r="B636" s="32" t="s">
        <x:v>26</x:v>
      </x:c>
      <x:c r="C636" s="32">
        <x:v>5032000205</x:v>
      </x:c>
      <x:c r="D636" s="38" t="s">
        <x:v>1323</x:v>
      </x:c>
      <x:c r="E636" s="38" t="s">
        <x:v>1324</x:v>
      </x:c>
      <x:c r="F636" s="39" t="s">
        <x:v>372</x:v>
      </x:c>
      <x:c r="G636" s="108">
        <x:v>0</x:v>
      </x:c>
      <x:c r="H636" s="108">
        <x:v>7.1292264365887483</x:v>
      </x:c>
      <x:c r="I636" s="109">
        <x:f t="shared" si="9"/>
        <x:v>7.13</x:v>
      </x:c>
      <x:c r="J636" s="110" t="n">
        <x:v>0</x:v>
      </x:c>
      <x:c r="K636" s="110" t="n">
        <x:f>J636-G636</x:f>
        <x:v>0</x:v>
      </x:c>
      <x:c r="L636" s="115" t="n">
        <x:f>G636*I636</x:f>
        <x:v>0</x:v>
      </x:c>
      <x:c r="M636" s="115" t="n">
        <x:f>J636*I636</x:f>
        <x:v>0</x:v>
      </x:c>
      <x:c r="N636" s="115" t="n">
        <x:f>M636-L636</x:f>
        <x:v>0</x:v>
      </x:c>
      <x:c r="O636" s="115" t="n">
        <x:v>0</x:v>
      </x:c>
      <x:c r="P636" s="119" t="str">
        <x:f>IF(M636=0,"",O636/M636)</x:f>
      </x:c>
      <x:c r="Q636" s="124" t="str">
        <x:v>SEM HISTÓRICO EM 2025</x:v>
      </x:c>
      <x:c r="R636" s="125" t="str">
        <x:v>PRODUÇÃO</x:v>
      </x:c>
      <x:c r="S636" s="125" t="str">
        <x:v>PRODUÇÃO O&amp;M</x:v>
      </x:c>
    </x:row>
    <x:row r="637">
      <x:c r="A637" s="32" t="s">
        <x:v>56</x:v>
      </x:c>
      <x:c r="B637" s="32" t="s">
        <x:v>26</x:v>
      </x:c>
      <x:c r="C637" s="32">
        <x:v>5032000210</x:v>
      </x:c>
      <x:c r="D637" s="38" t="s">
        <x:v>1325</x:v>
      </x:c>
      <x:c r="E637" s="38" t="s">
        <x:v>1326</x:v>
      </x:c>
      <x:c r="F637" s="39" t="s">
        <x:v>74</x:v>
      </x:c>
      <x:c r="G637" s="108">
        <x:v>0</x:v>
      </x:c>
      <x:c r="H637" s="108">
        <x:v>434.3344105983299</x:v>
      </x:c>
      <x:c r="I637" s="109">
        <x:f t="shared" si="9"/>
        <x:v>434.33</x:v>
      </x:c>
      <x:c r="J637" s="110" t="n">
        <x:v>0</x:v>
      </x:c>
      <x:c r="K637" s="110" t="n">
        <x:f>J637-G637</x:f>
        <x:v>0</x:v>
      </x:c>
      <x:c r="L637" s="115" t="n">
        <x:f>G637*I637</x:f>
        <x:v>0</x:v>
      </x:c>
      <x:c r="M637" s="115" t="n">
        <x:f>J637*I637</x:f>
        <x:v>0</x:v>
      </x:c>
      <x:c r="N637" s="115" t="n">
        <x:f>M637-L637</x:f>
        <x:v>0</x:v>
      </x:c>
      <x:c r="O637" s="115" t="n">
        <x:v>0</x:v>
      </x:c>
      <x:c r="P637" s="119" t="str">
        <x:f>IF(M637=0,"",O637/M637)</x:f>
      </x:c>
      <x:c r="Q637" s="124" t="str">
        <x:v>SEM HISTÓRICO EM 2025</x:v>
      </x:c>
      <x:c r="R637" s="125" t="str">
        <x:v>PRODUÇÃO</x:v>
      </x:c>
      <x:c r="S637" s="125" t="str">
        <x:v>PRODUÇÃO O&amp;M</x:v>
      </x:c>
    </x:row>
    <x:row r="638">
      <x:c r="A638" s="32" t="s">
        <x:v>56</x:v>
      </x:c>
      <x:c r="B638" s="32" t="s">
        <x:v>26</x:v>
      </x:c>
      <x:c r="C638" s="32">
        <x:v>5032000211</x:v>
      </x:c>
      <x:c r="D638" s="38" t="s">
        <x:v>1327</x:v>
      </x:c>
      <x:c r="E638" s="38" t="s">
        <x:v>1328</x:v>
      </x:c>
      <x:c r="F638" s="39" t="s">
        <x:v>74</x:v>
      </x:c>
      <x:c r="G638" s="108">
        <x:v>0</x:v>
      </x:c>
      <x:c r="H638" s="108">
        <x:v>303.99752728325871</x:v>
      </x:c>
      <x:c r="I638" s="109">
        <x:f t="shared" si="9"/>
        <x:v>304</x:v>
      </x:c>
      <x:c r="J638" s="110" t="n">
        <x:v>0</x:v>
      </x:c>
      <x:c r="K638" s="110" t="n">
        <x:f>J638-G638</x:f>
        <x:v>0</x:v>
      </x:c>
      <x:c r="L638" s="115" t="n">
        <x:f>G638*I638</x:f>
        <x:v>0</x:v>
      </x:c>
      <x:c r="M638" s="115" t="n">
        <x:f>J638*I638</x:f>
        <x:v>0</x:v>
      </x:c>
      <x:c r="N638" s="115" t="n">
        <x:f>M638-L638</x:f>
        <x:v>0</x:v>
      </x:c>
      <x:c r="O638" s="115" t="n">
        <x:v>0</x:v>
      </x:c>
      <x:c r="P638" s="119" t="str">
        <x:f>IF(M638=0,"",O638/M638)</x:f>
      </x:c>
      <x:c r="Q638" s="124" t="str">
        <x:v>SEM HISTÓRICO EM 2025</x:v>
      </x:c>
      <x:c r="R638" s="125" t="str">
        <x:v>PRODUÇÃO</x:v>
      </x:c>
      <x:c r="S638" s="125" t="str">
        <x:v>PRODUÇÃO O&amp;M</x:v>
      </x:c>
    </x:row>
    <x:row r="639">
      <x:c r="A639" s="32" t="s">
        <x:v>56</x:v>
      </x:c>
      <x:c r="B639" s="32" t="s">
        <x:v>26</x:v>
      </x:c>
      <x:c r="C639" s="32">
        <x:v>5032000212</x:v>
      </x:c>
      <x:c r="D639" s="38" t="s">
        <x:v>1329</x:v>
      </x:c>
      <x:c r="E639" s="38" t="s">
        <x:v>1330</x:v>
      </x:c>
      <x:c r="F639" s="39" t="s">
        <x:v>74</x:v>
      </x:c>
      <x:c r="G639" s="108">
        <x:v>0</x:v>
      </x:c>
      <x:c r="H639" s="108">
        <x:v>539.44480036854861</x:v>
      </x:c>
      <x:c r="I639" s="109">
        <x:f t="shared" si="9"/>
        <x:v>539.44000000000005</x:v>
      </x:c>
      <x:c r="J639" s="110" t="n">
        <x:v>0</x:v>
      </x:c>
      <x:c r="K639" s="110" t="n">
        <x:f>J639-G639</x:f>
        <x:v>0</x:v>
      </x:c>
      <x:c r="L639" s="115" t="n">
        <x:f>G639*I639</x:f>
        <x:v>0</x:v>
      </x:c>
      <x:c r="M639" s="115" t="n">
        <x:f>J639*I639</x:f>
        <x:v>0</x:v>
      </x:c>
      <x:c r="N639" s="115" t="n">
        <x:f>M639-L639</x:f>
        <x:v>0</x:v>
      </x:c>
      <x:c r="O639" s="115" t="n">
        <x:v>0</x:v>
      </x:c>
      <x:c r="P639" s="119" t="str">
        <x:f>IF(M639=0,"",O639/M639)</x:f>
      </x:c>
      <x:c r="Q639" s="124" t="str">
        <x:v>SEM HISTÓRICO EM 2025</x:v>
      </x:c>
      <x:c r="R639" s="125" t="str">
        <x:v>PRODUÇÃO</x:v>
      </x:c>
      <x:c r="S639" s="125" t="str">
        <x:v>PRODUÇÃO O&amp;M</x:v>
      </x:c>
    </x:row>
    <x:row r="640">
      <x:c r="A640" s="32" t="s">
        <x:v>56</x:v>
      </x:c>
      <x:c r="B640" s="32" t="s">
        <x:v>26</x:v>
      </x:c>
      <x:c r="C640" s="32">
        <x:v>5032000213</x:v>
      </x:c>
      <x:c r="D640" s="38" t="s">
        <x:v>1331</x:v>
      </x:c>
      <x:c r="E640" s="38" t="s">
        <x:v>1332</x:v>
      </x:c>
      <x:c r="F640" s="39" t="s">
        <x:v>74</x:v>
      </x:c>
      <x:c r="G640" s="108">
        <x:v>0</x:v>
      </x:c>
      <x:c r="H640" s="108">
        <x:v>377.57480012241183</x:v>
      </x:c>
      <x:c r="I640" s="109">
        <x:f t="shared" si="9"/>
        <x:v>377.57</x:v>
      </x:c>
      <x:c r="J640" s="110" t="n">
        <x:v>0</x:v>
      </x:c>
      <x:c r="K640" s="110" t="n">
        <x:f>J640-G640</x:f>
        <x:v>0</x:v>
      </x:c>
      <x:c r="L640" s="115" t="n">
        <x:f>G640*I640</x:f>
        <x:v>0</x:v>
      </x:c>
      <x:c r="M640" s="115" t="n">
        <x:f>J640*I640</x:f>
        <x:v>0</x:v>
      </x:c>
      <x:c r="N640" s="115" t="n">
        <x:f>M640-L640</x:f>
        <x:v>0</x:v>
      </x:c>
      <x:c r="O640" s="115" t="n">
        <x:v>0</x:v>
      </x:c>
      <x:c r="P640" s="119" t="str">
        <x:f>IF(M640=0,"",O640/M640)</x:f>
      </x:c>
      <x:c r="Q640" s="124" t="str">
        <x:v>SEM HISTÓRICO EM 2025</x:v>
      </x:c>
      <x:c r="R640" s="125" t="str">
        <x:v>PRODUÇÃO</x:v>
      </x:c>
      <x:c r="S640" s="125" t="str">
        <x:v>PRODUÇÃO O&amp;M</x:v>
      </x:c>
    </x:row>
    <x:row r="641">
      <x:c r="A641" s="32" t="s">
        <x:v>56</x:v>
      </x:c>
      <x:c r="B641" s="32" t="s">
        <x:v>26</x:v>
      </x:c>
      <x:c r="C641" s="32">
        <x:v>5025300405</x:v>
      </x:c>
      <x:c r="D641" s="38" t="s">
        <x:v>1333</x:v>
      </x:c>
      <x:c r="E641" s="38" t="s">
        <x:v>1334</x:v>
      </x:c>
      <x:c r="F641" s="39" t="s">
        <x:v>59</x:v>
      </x:c>
      <x:c r="G641" s="108">
        <x:v>0</x:v>
      </x:c>
      <x:c r="H641" s="108">
        <x:v>210.22077954043746</x:v>
      </x:c>
      <x:c r="I641" s="109">
        <x:f t="shared" si="9"/>
        <x:v>210.22</x:v>
      </x:c>
      <x:c r="J641" s="110" t="n">
        <x:v>0</x:v>
      </x:c>
      <x:c r="K641" s="110" t="n">
        <x:f>J641-G641</x:f>
        <x:v>0</x:v>
      </x:c>
      <x:c r="L641" s="115" t="n">
        <x:f>G641*I641</x:f>
        <x:v>0</x:v>
      </x:c>
      <x:c r="M641" s="115" t="n">
        <x:f>J641*I641</x:f>
        <x:v>0</x:v>
      </x:c>
      <x:c r="N641" s="115" t="n">
        <x:f>M641-L641</x:f>
        <x:v>0</x:v>
      </x:c>
      <x:c r="O641" s="115" t="n">
        <x:v>0</x:v>
      </x:c>
      <x:c r="P641" s="119" t="str">
        <x:f>IF(M641=0,"",O641/M641)</x:f>
      </x:c>
      <x:c r="Q641" s="124" t="str">
        <x:v>SEM HISTÓRICO EM 2025</x:v>
      </x:c>
      <x:c r="R641" s="125" t="str">
        <x:v>PRODUÇÃO</x:v>
      </x:c>
      <x:c r="S641" s="125" t="str">
        <x:v>PRODUÇÃO O&amp;M</x:v>
      </x:c>
    </x:row>
    <x:row r="642">
      <x:c r="A642" s="32" t="s">
        <x:v>56</x:v>
      </x:c>
      <x:c r="B642" s="32" t="s">
        <x:v>26</x:v>
      </x:c>
      <x:c r="C642" s="32">
        <x:v>5025300402</x:v>
      </x:c>
      <x:c r="D642" s="38" t="s">
        <x:v>1335</x:v>
      </x:c>
      <x:c r="E642" s="38" t="s">
        <x:v>1336</x:v>
      </x:c>
      <x:c r="F642" s="39" t="s">
        <x:v>59</x:v>
      </x:c>
      <x:c r="G642" s="108">
        <x:v>0</x:v>
      </x:c>
      <x:c r="H642" s="108">
        <x:v>137.10050839593745</x:v>
      </x:c>
      <x:c r="I642" s="109">
        <x:f t="shared" si="9"/>
        <x:v>137.1</x:v>
      </x:c>
      <x:c r="J642" s="110" t="n">
        <x:v>0</x:v>
      </x:c>
      <x:c r="K642" s="110" t="n">
        <x:f>J642-G642</x:f>
        <x:v>0</x:v>
      </x:c>
      <x:c r="L642" s="115" t="n">
        <x:f>G642*I642</x:f>
        <x:v>0</x:v>
      </x:c>
      <x:c r="M642" s="115" t="n">
        <x:f>J642*I642</x:f>
        <x:v>0</x:v>
      </x:c>
      <x:c r="N642" s="115" t="n">
        <x:f>M642-L642</x:f>
        <x:v>0</x:v>
      </x:c>
      <x:c r="O642" s="115" t="n">
        <x:v>0</x:v>
      </x:c>
      <x:c r="P642" s="119" t="str">
        <x:f>IF(M642=0,"",O642/M642)</x:f>
      </x:c>
      <x:c r="Q642" s="124" t="str">
        <x:v>SEM HISTÓRICO EM 2025</x:v>
      </x:c>
      <x:c r="R642" s="125" t="str">
        <x:v>PRODUÇÃO</x:v>
      </x:c>
      <x:c r="S642" s="125" t="str">
        <x:v>PRODUÇÃO O&amp;M</x:v>
      </x:c>
    </x:row>
    <x:row r="643">
      <x:c r="A643" s="32" t="s">
        <x:v>56</x:v>
      </x:c>
      <x:c r="B643" s="32" t="s">
        <x:v>26</x:v>
      </x:c>
      <x:c r="C643" s="32">
        <x:v>5032000220</x:v>
      </x:c>
      <x:c r="D643" s="38" t="s">
        <x:v>1337</x:v>
      </x:c>
      <x:c r="E643" s="38" t="s">
        <x:v>1338</x:v>
      </x:c>
      <x:c r="F643" s="39" t="s">
        <x:v>74</x:v>
      </x:c>
      <x:c r="G643" s="108">
        <x:v>15</x:v>
      </x:c>
      <x:c r="H643" s="108">
        <x:v>171.5584361727831</x:v>
      </x:c>
      <x:c r="I643" s="109">
        <x:f t="shared" si="9"/>
        <x:v>171.56</x:v>
      </x:c>
      <x:c r="J643" s="110" t="n">
        <x:v>3</x:v>
      </x:c>
      <x:c r="K643" s="110" t="n">
        <x:f>J643-G643</x:f>
        <x:v>-12</x:v>
      </x:c>
      <x:c r="L643" s="115" t="n">
        <x:f>G643*I643</x:f>
        <x:v>2573.4</x:v>
      </x:c>
      <x:c r="M643" s="115" t="n">
        <x:f>J643*I643</x:f>
        <x:v>514.6800000000001</x:v>
      </x:c>
      <x:c r="N643" s="115" t="n">
        <x:f>M643-L643</x:f>
        <x:v>-2058.7200000000003</x:v>
      </x:c>
      <x:c r="O643" s="115" t="n">
        <x:v>319.01</x:v>
      </x:c>
      <x:c r="P643" s="119" t="n">
        <x:f>IF(M643=0,"",O643/M643)</x:f>
        <x:v>0.6198220253361311</x:v>
      </x:c>
      <x:c r="Q643" s="124" t="str">
        <x:v>VOLUME EQTL MAIOR</x:v>
      </x:c>
      <x:c r="R643" s="125" t="str">
        <x:v>PRODUÇÃO</x:v>
      </x:c>
      <x:c r="S643" s="125" t="str">
        <x:v>PRODUÇÃO O&amp;M</x:v>
      </x:c>
    </x:row>
    <x:row r="644">
      <x:c r="A644" s="32" t="s">
        <x:v>56</x:v>
      </x:c>
      <x:c r="B644" s="32" t="s">
        <x:v>26</x:v>
      </x:c>
      <x:c r="C644" s="32">
        <x:v>5032000221</x:v>
      </x:c>
      <x:c r="D644" s="38" t="s">
        <x:v>1339</x:v>
      </x:c>
      <x:c r="E644" s="38" t="s">
        <x:v>1340</x:v>
      </x:c>
      <x:c r="F644" s="39" t="s">
        <x:v>74</x:v>
      </x:c>
      <x:c r="G644" s="108">
        <x:v>0</x:v>
      </x:c>
      <x:c r="H644" s="108">
        <x:v>273.01281238577684</x:v>
      </x:c>
      <x:c r="I644" s="109">
        <x:f t="shared" si="9"/>
        <x:v>273.01</x:v>
      </x:c>
      <x:c r="J644" s="110" t="n">
        <x:v>0</x:v>
      </x:c>
      <x:c r="K644" s="110" t="n">
        <x:f>J644-G644</x:f>
        <x:v>0</x:v>
      </x:c>
      <x:c r="L644" s="115" t="n">
        <x:f>G644*I644</x:f>
        <x:v>0</x:v>
      </x:c>
      <x:c r="M644" s="115" t="n">
        <x:f>J644*I644</x:f>
        <x:v>0</x:v>
      </x:c>
      <x:c r="N644" s="115" t="n">
        <x:f>M644-L644</x:f>
        <x:v>0</x:v>
      </x:c>
      <x:c r="O644" s="115" t="n">
        <x:v>0</x:v>
      </x:c>
      <x:c r="P644" s="119" t="str">
        <x:f>IF(M644=0,"",O644/M644)</x:f>
      </x:c>
      <x:c r="Q644" s="124" t="str">
        <x:v>SEM HISTÓRICO EM 2025</x:v>
      </x:c>
      <x:c r="R644" s="125" t="str">
        <x:v>PRODUÇÃO</x:v>
      </x:c>
      <x:c r="S644" s="125" t="str">
        <x:v>PRODUÇÃO O&amp;M</x:v>
      </x:c>
    </x:row>
    <x:row r="645">
      <x:c r="A645" s="32" t="s">
        <x:v>56</x:v>
      </x:c>
      <x:c r="B645" s="32" t="s">
        <x:v>26</x:v>
      </x:c>
      <x:c r="C645" s="32">
        <x:v>5032000222</x:v>
      </x:c>
      <x:c r="D645" s="38" t="s">
        <x:v>1341</x:v>
      </x:c>
      <x:c r="E645" s="38" t="s">
        <x:v>1342</x:v>
      </x:c>
      <x:c r="F645" s="39" t="s">
        <x:v>74</x:v>
      </x:c>
      <x:c r="G645" s="108">
        <x:v>0</x:v>
      </x:c>
      <x:c r="H645" s="108">
        <x:v>765.29503786612304</x:v>
      </x:c>
      <x:c r="I645" s="109" t="n">
        <x:f t="shared" ref="I645:I708" si="10">ROUND(H645*$E$3,2)</x:f>
        <x:v>765.3</x:v>
      </x:c>
      <x:c r="J645" s="110" t="n">
        <x:v>0</x:v>
      </x:c>
      <x:c r="K645" s="110" t="n">
        <x:f>J645-G645</x:f>
        <x:v>0</x:v>
      </x:c>
      <x:c r="L645" s="115" t="n">
        <x:f>G645*I645</x:f>
        <x:v>0</x:v>
      </x:c>
      <x:c r="M645" s="115" t="n">
        <x:f>J645*I645</x:f>
        <x:v>0</x:v>
      </x:c>
      <x:c r="N645" s="115" t="n">
        <x:f>M645-L645</x:f>
        <x:v>0</x:v>
      </x:c>
      <x:c r="O645" s="115" t="n">
        <x:v>0</x:v>
      </x:c>
      <x:c r="P645" s="119" t="str">
        <x:f>IF(M645=0,"",O645/M645)</x:f>
      </x:c>
      <x:c r="Q645" s="124" t="str">
        <x:v>SEM HISTÓRICO EM 2025</x:v>
      </x:c>
      <x:c r="R645" s="125" t="str">
        <x:v>PRODUÇÃO</x:v>
      </x:c>
      <x:c r="S645" s="125" t="str">
        <x:v>PRODUÇÃO O&amp;M</x:v>
      </x:c>
    </x:row>
    <x:row r="646">
      <x:c r="A646" s="32" t="s">
        <x:v>56</x:v>
      </x:c>
      <x:c r="B646" s="32" t="s">
        <x:v>26</x:v>
      </x:c>
      <x:c r="C646" s="32">
        <x:v>5032000223</x:v>
      </x:c>
      <x:c r="D646" s="38" t="s">
        <x:v>1343</x:v>
      </x:c>
      <x:c r="E646" s="38" t="s">
        <x:v>1344</x:v>
      </x:c>
      <x:c r="F646" s="39" t="s">
        <x:v>74</x:v>
      </x:c>
      <x:c r="G646" s="108">
        <x:v>0</x:v>
      </x:c>
      <x:c r="H646" s="108">
        <x:v>535.69738647239296</x:v>
      </x:c>
      <x:c r="I646" s="109">
        <x:f t="shared" si="10"/>
        <x:v>535.70000000000005</x:v>
      </x:c>
      <x:c r="J646" s="110" t="n">
        <x:v>0</x:v>
      </x:c>
      <x:c r="K646" s="110" t="n">
        <x:f>J646-G646</x:f>
        <x:v>0</x:v>
      </x:c>
      <x:c r="L646" s="115" t="n">
        <x:f>G646*I646</x:f>
        <x:v>0</x:v>
      </x:c>
      <x:c r="M646" s="115" t="n">
        <x:f>J646*I646</x:f>
        <x:v>0</x:v>
      </x:c>
      <x:c r="N646" s="115" t="n">
        <x:f>M646-L646</x:f>
        <x:v>0</x:v>
      </x:c>
      <x:c r="O646" s="115" t="n">
        <x:v>0</x:v>
      </x:c>
      <x:c r="P646" s="119" t="str">
        <x:f>IF(M646=0,"",O646/M646)</x:f>
      </x:c>
      <x:c r="Q646" s="124" t="str">
        <x:v>SEM HISTÓRICO EM 2025</x:v>
      </x:c>
      <x:c r="R646" s="125" t="str">
        <x:v>PRODUÇÃO</x:v>
      </x:c>
      <x:c r="S646" s="125" t="str">
        <x:v>PRODUÇÃO O&amp;M</x:v>
      </x:c>
    </x:row>
    <x:row r="647">
      <x:c r="A647" s="32" t="s">
        <x:v>56</x:v>
      </x:c>
      <x:c r="B647" s="32" t="s">
        <x:v>26</x:v>
      </x:c>
      <x:c r="C647" s="32">
        <x:v>5031200318</x:v>
      </x:c>
      <x:c r="D647" s="38" t="s">
        <x:v>1345</x:v>
      </x:c>
      <x:c r="E647" s="38" t="s">
        <x:v>1346</x:v>
      </x:c>
      <x:c r="F647" s="39" t="s">
        <x:v>74</x:v>
      </x:c>
      <x:c r="G647" s="108">
        <x:v>641.64</x:v>
      </x:c>
      <x:c r="H647" s="108">
        <x:v>186.54809175740559</x:v>
      </x:c>
      <x:c r="I647" s="109">
        <x:f t="shared" si="10"/>
        <x:v>186.55</x:v>
      </x:c>
      <x:c r="J647" s="110" t="n">
        <x:v>0</x:v>
      </x:c>
      <x:c r="K647" s="110" t="n">
        <x:f>J647-G647</x:f>
        <x:v>-641.64</x:v>
      </x:c>
      <x:c r="L647" s="115" t="n">
        <x:f>G647*I647</x:f>
        <x:v>119697.94200000001</x:v>
      </x:c>
      <x:c r="M647" s="115" t="n">
        <x:f>J647*I647</x:f>
        <x:v>0</x:v>
      </x:c>
      <x:c r="N647" s="115" t="n">
        <x:f>M647-L647</x:f>
        <x:v>-119697.94200000001</x:v>
      </x:c>
      <x:c r="O647" s="115" t="n">
        <x:v>0</x:v>
      </x:c>
      <x:c r="P647" s="119" t="str">
        <x:f>IF(M647=0,"",O647/M647)</x:f>
      </x:c>
      <x:c r="Q647" s="124" t="str">
        <x:v>SEM HISTÓRICO EM 2025</x:v>
      </x:c>
      <x:c r="R647" s="125" t="str">
        <x:v>PRODUÇÃO</x:v>
      </x:c>
      <x:c r="S647" s="125" t="str">
        <x:v>PRODUÇÃO O&amp;M</x:v>
      </x:c>
    </x:row>
    <x:row r="648">
      <x:c r="A648" s="32" t="s">
        <x:v>56</x:v>
      </x:c>
      <x:c r="B648" s="32" t="s">
        <x:v>26</x:v>
      </x:c>
      <x:c r="C648" s="32">
        <x:v>5031200324</x:v>
      </x:c>
      <x:c r="D648" s="38" t="s">
        <x:v>1347</x:v>
      </x:c>
      <x:c r="E648" s="38" t="s">
        <x:v>1348</x:v>
      </x:c>
      <x:c r="F648" s="39" t="s">
        <x:v>74</x:v>
      </x:c>
      <x:c r="G648" s="108">
        <x:v>65.333333333333343</x:v>
      </x:c>
      <x:c r="H648" s="108">
        <x:v>500.73636649419865</x:v>
      </x:c>
      <x:c r="I648" s="109">
        <x:f t="shared" si="10"/>
        <x:v>500.74</x:v>
      </x:c>
      <x:c r="J648" s="110" t="n">
        <x:v>3</x:v>
      </x:c>
      <x:c r="K648" s="110" t="n">
        <x:f>J648-G648</x:f>
        <x:v>-62.33333333333334</x:v>
      </x:c>
      <x:c r="L648" s="115" t="n">
        <x:f>G648*I648</x:f>
        <x:v>32715.01333333334</x:v>
      </x:c>
      <x:c r="M648" s="115" t="n">
        <x:f>J648*I648</x:f>
        <x:v>1502.22</x:v>
      </x:c>
      <x:c r="N648" s="115" t="n">
        <x:f>M648-L648</x:f>
        <x:v>-31212.79333333334</x:v>
      </x:c>
      <x:c r="O648" s="115" t="n">
        <x:v>2165.07</x:v>
      </x:c>
      <x:c r="P648" s="119" t="n">
        <x:f>IF(M648=0,"",O648/M648)</x:f>
        <x:v>1.4412469545073292</x:v>
      </x:c>
      <x:c r="Q648" s="124" t="str">
        <x:v>VOLUME EQTL MAIOR</x:v>
      </x:c>
      <x:c r="R648" s="125" t="str">
        <x:v>PRODUÇÃO</x:v>
      </x:c>
      <x:c r="S648" s="125" t="str">
        <x:v>PRODUÇÃO O&amp;M</x:v>
      </x:c>
    </x:row>
    <x:row r="649">
      <x:c r="A649" s="32" t="s">
        <x:v>56</x:v>
      </x:c>
      <x:c r="B649" s="32" t="s">
        <x:v>26</x:v>
      </x:c>
      <x:c r="C649" s="32">
        <x:v>5031200325</x:v>
      </x:c>
      <x:c r="D649" s="38" t="s">
        <x:v>1349</x:v>
      </x:c>
      <x:c r="E649" s="38" t="s">
        <x:v>1350</x:v>
      </x:c>
      <x:c r="F649" s="39" t="s">
        <x:v>74</x:v>
      </x:c>
      <x:c r="G649" s="108">
        <x:v>44</x:v>
      </x:c>
      <x:c r="H649" s="108">
        <x:v>321.9191289877449</x:v>
      </x:c>
      <x:c r="I649" s="109">
        <x:f t="shared" si="10"/>
        <x:v>321.92</x:v>
      </x:c>
      <x:c r="J649" s="110" t="n">
        <x:v>1</x:v>
      </x:c>
      <x:c r="K649" s="110" t="n">
        <x:f>J649-G649</x:f>
        <x:v>-43</x:v>
      </x:c>
      <x:c r="L649" s="115" t="n">
        <x:f>G649*I649</x:f>
        <x:v>14164.480000000001</x:v>
      </x:c>
      <x:c r="M649" s="115" t="n">
        <x:f>J649*I649</x:f>
        <x:v>321.92</x:v>
      </x:c>
      <x:c r="N649" s="115" t="n">
        <x:f>M649-L649</x:f>
        <x:v>-13842.560000000001</x:v>
      </x:c>
      <x:c r="O649" s="115" t="n">
        <x:v>721.69</x:v>
      </x:c>
      <x:c r="P649" s="119" t="n">
        <x:f>IF(M649=0,"",O649/M649)</x:f>
        <x:v>2.2418302683896623</x:v>
      </x:c>
      <x:c r="Q649" s="124" t="str">
        <x:v>VOLUME EQTL MAIOR</x:v>
      </x:c>
      <x:c r="R649" s="125" t="str">
        <x:v>PRODUÇÃO</x:v>
      </x:c>
      <x:c r="S649" s="125" t="str">
        <x:v>PRODUÇÃO O&amp;M</x:v>
      </x:c>
    </x:row>
    <x:row r="650">
      <x:c r="A650" s="32" t="s">
        <x:v>56</x:v>
      </x:c>
      <x:c r="B650" s="32" t="s">
        <x:v>26</x:v>
      </x:c>
      <x:c r="C650" s="32">
        <x:v>5031200326</x:v>
      </x:c>
      <x:c r="D650" s="38" t="s">
        <x:v>1351</x:v>
      </x:c>
      <x:c r="E650" s="38" t="s">
        <x:v>1352</x:v>
      </x:c>
      <x:c r="F650" s="39" t="s">
        <x:v>74</x:v>
      </x:c>
      <x:c r="G650" s="108">
        <x:v>0</x:v>
      </x:c>
      <x:c r="H650" s="108">
        <x:v>436.25381771587303</x:v>
      </x:c>
      <x:c r="I650" s="109">
        <x:f t="shared" si="10"/>
        <x:v>436.25</x:v>
      </x:c>
      <x:c r="J650" s="110" t="n">
        <x:v>0</x:v>
      </x:c>
      <x:c r="K650" s="110" t="n">
        <x:f>J650-G650</x:f>
        <x:v>0</x:v>
      </x:c>
      <x:c r="L650" s="115" t="n">
        <x:f>G650*I650</x:f>
        <x:v>0</x:v>
      </x:c>
      <x:c r="M650" s="115" t="n">
        <x:f>J650*I650</x:f>
        <x:v>0</x:v>
      </x:c>
      <x:c r="N650" s="115" t="n">
        <x:f>M650-L650</x:f>
        <x:v>0</x:v>
      </x:c>
      <x:c r="O650" s="115" t="n">
        <x:v>0</x:v>
      </x:c>
      <x:c r="P650" s="119" t="str">
        <x:f>IF(M650=0,"",O650/M650)</x:f>
      </x:c>
      <x:c r="Q650" s="124" t="str">
        <x:v>SEM HISTÓRICO EM 2025</x:v>
      </x:c>
      <x:c r="R650" s="125" t="str">
        <x:v>PRODUÇÃO</x:v>
      </x:c>
      <x:c r="S650" s="125" t="str">
        <x:v>PRODUÇÃO O&amp;M</x:v>
      </x:c>
    </x:row>
    <x:row r="651">
      <x:c r="A651" s="32" t="s">
        <x:v>56</x:v>
      </x:c>
      <x:c r="B651" s="32" t="s">
        <x:v>26</x:v>
      </x:c>
      <x:c r="C651" s="32">
        <x:v>5031200328</x:v>
      </x:c>
      <x:c r="D651" s="38" t="s">
        <x:v>1353</x:v>
      </x:c>
      <x:c r="E651" s="38" t="s">
        <x:v>1354</x:v>
      </x:c>
      <x:c r="F651" s="39" t="s">
        <x:v>74</x:v>
      </x:c>
      <x:c r="G651" s="108">
        <x:v>0</x:v>
      </x:c>
      <x:c r="H651" s="108">
        <x:v>623.25891116793173</x:v>
      </x:c>
      <x:c r="I651" s="109">
        <x:f t="shared" si="10"/>
        <x:v>623.26</x:v>
      </x:c>
      <x:c r="J651" s="110" t="n">
        <x:v>0</x:v>
      </x:c>
      <x:c r="K651" s="110" t="n">
        <x:f>J651-G651</x:f>
        <x:v>0</x:v>
      </x:c>
      <x:c r="L651" s="115" t="n">
        <x:f>G651*I651</x:f>
        <x:v>0</x:v>
      </x:c>
      <x:c r="M651" s="115" t="n">
        <x:f>J651*I651</x:f>
        <x:v>0</x:v>
      </x:c>
      <x:c r="N651" s="115" t="n">
        <x:f>M651-L651</x:f>
        <x:v>0</x:v>
      </x:c>
      <x:c r="O651" s="115" t="n">
        <x:v>0</x:v>
      </x:c>
      <x:c r="P651" s="119" t="str">
        <x:f>IF(M651=0,"",O651/M651)</x:f>
      </x:c>
      <x:c r="Q651" s="124" t="str">
        <x:v>SEM HISTÓRICO EM 2025</x:v>
      </x:c>
      <x:c r="R651" s="125" t="str">
        <x:v>PRODUÇÃO</x:v>
      </x:c>
      <x:c r="S651" s="125" t="str">
        <x:v>PRODUÇÃO O&amp;M</x:v>
      </x:c>
    </x:row>
    <x:row r="652">
      <x:c r="A652" s="32" t="s">
        <x:v>56</x:v>
      </x:c>
      <x:c r="B652" s="32" t="s">
        <x:v>26</x:v>
      </x:c>
      <x:c r="C652" s="32">
        <x:v>5031200329</x:v>
      </x:c>
      <x:c r="D652" s="38" t="s">
        <x:v>1355</x:v>
      </x:c>
      <x:c r="E652" s="38" t="s">
        <x:v>1356</x:v>
      </x:c>
      <x:c r="F652" s="39" t="s">
        <x:v>74</x:v>
      </x:c>
      <x:c r="G652" s="108">
        <x:v>0</x:v>
      </x:c>
      <x:c r="H652" s="108">
        <x:v>400.60768553292928</x:v>
      </x:c>
      <x:c r="I652" s="109">
        <x:f t="shared" si="10"/>
        <x:v>400.61</x:v>
      </x:c>
      <x:c r="J652" s="110" t="n">
        <x:v>0</x:v>
      </x:c>
      <x:c r="K652" s="110" t="n">
        <x:f>J652-G652</x:f>
        <x:v>0</x:v>
      </x:c>
      <x:c r="L652" s="115" t="n">
        <x:f>G652*I652</x:f>
        <x:v>0</x:v>
      </x:c>
      <x:c r="M652" s="115" t="n">
        <x:f>J652*I652</x:f>
        <x:v>0</x:v>
      </x:c>
      <x:c r="N652" s="115" t="n">
        <x:f>M652-L652</x:f>
        <x:v>0</x:v>
      </x:c>
      <x:c r="O652" s="115" t="n">
        <x:v>0</x:v>
      </x:c>
      <x:c r="P652" s="119" t="str">
        <x:f>IF(M652=0,"",O652/M652)</x:f>
      </x:c>
      <x:c r="Q652" s="124" t="str">
        <x:v>SEM HISTÓRICO EM 2025</x:v>
      </x:c>
      <x:c r="R652" s="125" t="str">
        <x:v>PRODUÇÃO</x:v>
      </x:c>
      <x:c r="S652" s="125" t="str">
        <x:v>PRODUÇÃO O&amp;M</x:v>
      </x:c>
    </x:row>
    <x:row r="653">
      <x:c r="A653" s="32" t="s">
        <x:v>56</x:v>
      </x:c>
      <x:c r="B653" s="32" t="s">
        <x:v>26</x:v>
      </x:c>
      <x:c r="C653" s="32">
        <x:v>5031200330</x:v>
      </x:c>
      <x:c r="D653" s="38" t="s">
        <x:v>1357</x:v>
      </x:c>
      <x:c r="E653" s="38" t="s">
        <x:v>1358</x:v>
      </x:c>
      <x:c r="F653" s="39" t="s">
        <x:v>74</x:v>
      </x:c>
      <x:c r="G653" s="108">
        <x:v>0</x:v>
      </x:c>
      <x:c r="H653" s="108">
        <x:v>1171.3911974111404</x:v>
      </x:c>
      <x:c r="I653" s="109">
        <x:f t="shared" si="10"/>
        <x:v>1171.3900000000001</x:v>
      </x:c>
      <x:c r="J653" s="110" t="n">
        <x:v>0</x:v>
      </x:c>
      <x:c r="K653" s="110" t="n">
        <x:f>J653-G653</x:f>
        <x:v>0</x:v>
      </x:c>
      <x:c r="L653" s="115" t="n">
        <x:f>G653*I653</x:f>
        <x:v>0</x:v>
      </x:c>
      <x:c r="M653" s="115" t="n">
        <x:f>J653*I653</x:f>
        <x:v>0</x:v>
      </x:c>
      <x:c r="N653" s="115" t="n">
        <x:f>M653-L653</x:f>
        <x:v>0</x:v>
      </x:c>
      <x:c r="O653" s="115" t="n">
        <x:v>0</x:v>
      </x:c>
      <x:c r="P653" s="119" t="str">
        <x:f>IF(M653=0,"",O653/M653)</x:f>
      </x:c>
      <x:c r="Q653" s="124" t="str">
        <x:v>SEM HISTÓRICO EM 2025</x:v>
      </x:c>
      <x:c r="R653" s="125" t="str">
        <x:v>PRODUÇÃO</x:v>
      </x:c>
      <x:c r="S653" s="125" t="str">
        <x:v>PRODUÇÃO O&amp;M</x:v>
      </x:c>
    </x:row>
    <x:row r="654">
      <x:c r="A654" s="32" t="s">
        <x:v>56</x:v>
      </x:c>
      <x:c r="B654" s="32" t="s">
        <x:v>26</x:v>
      </x:c>
      <x:c r="C654" s="32">
        <x:v>5031200331</x:v>
      </x:c>
      <x:c r="D654" s="38" t="s">
        <x:v>1359</x:v>
      </x:c>
      <x:c r="E654" s="38" t="s">
        <x:v>1360</x:v>
      </x:c>
      <x:c r="F654" s="39" t="s">
        <x:v>74</x:v>
      </x:c>
      <x:c r="G654" s="108">
        <x:v>0</x:v>
      </x:c>
      <x:c r="H654" s="108">
        <x:v>753.02860878642457</x:v>
      </x:c>
      <x:c r="I654" s="109">
        <x:f t="shared" si="10"/>
        <x:v>753.03</x:v>
      </x:c>
      <x:c r="J654" s="110" t="n">
        <x:v>0</x:v>
      </x:c>
      <x:c r="K654" s="110" t="n">
        <x:f>J654-G654</x:f>
        <x:v>0</x:v>
      </x:c>
      <x:c r="L654" s="115" t="n">
        <x:f>G654*I654</x:f>
        <x:v>0</x:v>
      </x:c>
      <x:c r="M654" s="115" t="n">
        <x:f>J654*I654</x:f>
        <x:v>0</x:v>
      </x:c>
      <x:c r="N654" s="115" t="n">
        <x:f>M654-L654</x:f>
        <x:v>0</x:v>
      </x:c>
      <x:c r="O654" s="115" t="n">
        <x:v>0</x:v>
      </x:c>
      <x:c r="P654" s="119" t="str">
        <x:f>IF(M654=0,"",O654/M654)</x:f>
      </x:c>
      <x:c r="Q654" s="124" t="str">
        <x:v>SEM HISTÓRICO EM 2025</x:v>
      </x:c>
      <x:c r="R654" s="125" t="str">
        <x:v>PRODUÇÃO</x:v>
      </x:c>
      <x:c r="S654" s="125" t="str">
        <x:v>PRODUÇÃO O&amp;M</x:v>
      </x:c>
    </x:row>
    <x:row r="655">
      <x:c r="A655" s="32" t="s">
        <x:v>56</x:v>
      </x:c>
      <x:c r="B655" s="32" t="s">
        <x:v>26</x:v>
      </x:c>
      <x:c r="C655" s="32">
        <x:v>5031200334</x:v>
      </x:c>
      <x:c r="D655" s="38" t="s">
        <x:v>1361</x:v>
      </x:c>
      <x:c r="E655" s="38" t="s">
        <x:v>1362</x:v>
      </x:c>
      <x:c r="F655" s="39" t="s">
        <x:v>74</x:v>
      </x:c>
      <x:c r="G655" s="108">
        <x:v>0</x:v>
      </x:c>
      <x:c r="H655" s="108">
        <x:v>1931.8755349974306</x:v>
      </x:c>
      <x:c r="I655" s="109">
        <x:f t="shared" si="10"/>
        <x:v>1931.88</x:v>
      </x:c>
      <x:c r="J655" s="110" t="n">
        <x:v>0</x:v>
      </x:c>
      <x:c r="K655" s="110" t="n">
        <x:f>J655-G655</x:f>
        <x:v>0</x:v>
      </x:c>
      <x:c r="L655" s="115" t="n">
        <x:f>G655*I655</x:f>
        <x:v>0</x:v>
      </x:c>
      <x:c r="M655" s="115" t="n">
        <x:f>J655*I655</x:f>
        <x:v>0</x:v>
      </x:c>
      <x:c r="N655" s="115" t="n">
        <x:f>M655-L655</x:f>
        <x:v>0</x:v>
      </x:c>
      <x:c r="O655" s="115" t="n">
        <x:v>0</x:v>
      </x:c>
      <x:c r="P655" s="119" t="str">
        <x:f>IF(M655=0,"",O655/M655)</x:f>
      </x:c>
      <x:c r="Q655" s="124" t="str">
        <x:v>SEM HISTÓRICO EM 2025</x:v>
      </x:c>
      <x:c r="R655" s="125" t="str">
        <x:v>PRODUÇÃO</x:v>
      </x:c>
      <x:c r="S655" s="125" t="str">
        <x:v>PRODUÇÃO O&amp;M</x:v>
      </x:c>
    </x:row>
    <x:row r="656">
      <x:c r="A656" s="32" t="s">
        <x:v>56</x:v>
      </x:c>
      <x:c r="B656" s="32" t="s">
        <x:v>26</x:v>
      </x:c>
      <x:c r="C656" s="32">
        <x:v>5031200335</x:v>
      </x:c>
      <x:c r="D656" s="38" t="s">
        <x:v>1363</x:v>
      </x:c>
      <x:c r="E656" s="38" t="s">
        <x:v>1364</x:v>
      </x:c>
      <x:c r="F656" s="39" t="s">
        <x:v>74</x:v>
      </x:c>
      <x:c r="G656" s="108">
        <x:v>0</x:v>
      </x:c>
      <x:c r="H656" s="108">
        <x:v>1502.4496068632368</x:v>
      </x:c>
      <x:c r="I656" s="109">
        <x:f t="shared" si="10"/>
        <x:v>1502.45</x:v>
      </x:c>
      <x:c r="J656" s="110" t="n">
        <x:v>0</x:v>
      </x:c>
      <x:c r="K656" s="110" t="n">
        <x:f>J656-G656</x:f>
        <x:v>0</x:v>
      </x:c>
      <x:c r="L656" s="115" t="n">
        <x:f>G656*I656</x:f>
        <x:v>0</x:v>
      </x:c>
      <x:c r="M656" s="115" t="n">
        <x:f>J656*I656</x:f>
        <x:v>0</x:v>
      </x:c>
      <x:c r="N656" s="115" t="n">
        <x:f>M656-L656</x:f>
        <x:v>0</x:v>
      </x:c>
      <x:c r="O656" s="115" t="n">
        <x:v>0</x:v>
      </x:c>
      <x:c r="P656" s="119" t="str">
        <x:f>IF(M656=0,"",O656/M656)</x:f>
      </x:c>
      <x:c r="Q656" s="124" t="str">
        <x:v>SEM HISTÓRICO EM 2025</x:v>
      </x:c>
      <x:c r="R656" s="125" t="str">
        <x:v>PRODUÇÃO</x:v>
      </x:c>
      <x:c r="S656" s="125" t="str">
        <x:v>PRODUÇÃO O&amp;M</x:v>
      </x:c>
    </x:row>
    <x:row r="657">
      <x:c r="A657" s="32" t="s">
        <x:v>56</x:v>
      </x:c>
      <x:c r="B657" s="32" t="s">
        <x:v>26</x:v>
      </x:c>
      <x:c r="C657" s="32">
        <x:v>5031200336</x:v>
      </x:c>
      <x:c r="D657" s="38" t="s">
        <x:v>1365</x:v>
      </x:c>
      <x:c r="E657" s="38" t="s">
        <x:v>1366</x:v>
      </x:c>
      <x:c r="F657" s="39" t="s">
        <x:v>74</x:v>
      </x:c>
      <x:c r="G657" s="108">
        <x:v>0</x:v>
      </x:c>
      <x:c r="H657" s="108">
        <x:v>882.78234064214985</x:v>
      </x:c>
      <x:c r="I657" s="109">
        <x:f t="shared" si="10"/>
        <x:v>882.78</x:v>
      </x:c>
      <x:c r="J657" s="110" t="n">
        <x:v>0</x:v>
      </x:c>
      <x:c r="K657" s="110" t="n">
        <x:f>J657-G657</x:f>
        <x:v>0</x:v>
      </x:c>
      <x:c r="L657" s="115" t="n">
        <x:f>G657*I657</x:f>
        <x:v>0</x:v>
      </x:c>
      <x:c r="M657" s="115" t="n">
        <x:f>J657*I657</x:f>
        <x:v>0</x:v>
      </x:c>
      <x:c r="N657" s="115" t="n">
        <x:f>M657-L657</x:f>
        <x:v>0</x:v>
      </x:c>
      <x:c r="O657" s="115" t="n">
        <x:v>0</x:v>
      </x:c>
      <x:c r="P657" s="119" t="str">
        <x:f>IF(M657=0,"",O657/M657)</x:f>
      </x:c>
      <x:c r="Q657" s="124" t="str">
        <x:v>SEM HISTÓRICO EM 2025</x:v>
      </x:c>
      <x:c r="R657" s="125" t="str">
        <x:v>PRODUÇÃO</x:v>
      </x:c>
      <x:c r="S657" s="125" t="str">
        <x:v>PRODUÇÃO O&amp;M</x:v>
      </x:c>
    </x:row>
    <x:row r="658">
      <x:c r="A658" s="32" t="s">
        <x:v>56</x:v>
      </x:c>
      <x:c r="B658" s="32" t="s">
        <x:v>26</x:v>
      </x:c>
      <x:c r="C658" s="32">
        <x:v>5031200337</x:v>
      </x:c>
      <x:c r="D658" s="38" t="s">
        <x:v>1367</x:v>
      </x:c>
      <x:c r="E658" s="38" t="s">
        <x:v>1368</x:v>
      </x:c>
      <x:c r="F658" s="39" t="s">
        <x:v>74</x:v>
      </x:c>
      <x:c r="G658" s="108">
        <x:v>0</x:v>
      </x:c>
      <x:c r="H658" s="108">
        <x:v>630.24959096928319</x:v>
      </x:c>
      <x:c r="I658" s="109">
        <x:f t="shared" si="10"/>
        <x:v>630.25</x:v>
      </x:c>
      <x:c r="J658" s="110" t="n">
        <x:v>0</x:v>
      </x:c>
      <x:c r="K658" s="110" t="n">
        <x:f>J658-G658</x:f>
        <x:v>0</x:v>
      </x:c>
      <x:c r="L658" s="115" t="n">
        <x:f>G658*I658</x:f>
        <x:v>0</x:v>
      </x:c>
      <x:c r="M658" s="115" t="n">
        <x:f>J658*I658</x:f>
        <x:v>0</x:v>
      </x:c>
      <x:c r="N658" s="115" t="n">
        <x:f>M658-L658</x:f>
        <x:v>0</x:v>
      </x:c>
      <x:c r="O658" s="115" t="n">
        <x:v>0</x:v>
      </x:c>
      <x:c r="P658" s="119" t="str">
        <x:f>IF(M658=0,"",O658/M658)</x:f>
      </x:c>
      <x:c r="Q658" s="124" t="str">
        <x:v>SEM HISTÓRICO EM 2025</x:v>
      </x:c>
      <x:c r="R658" s="125" t="str">
        <x:v>PRODUÇÃO</x:v>
      </x:c>
      <x:c r="S658" s="125" t="str">
        <x:v>PRODUÇÃO O&amp;M</x:v>
      </x:c>
    </x:row>
    <x:row r="659">
      <x:c r="A659" s="32" t="s">
        <x:v>56</x:v>
      </x:c>
      <x:c r="B659" s="32" t="s">
        <x:v>26</x:v>
      </x:c>
      <x:c r="C659" s="32">
        <x:v>5031200341</x:v>
      </x:c>
      <x:c r="D659" s="38" t="s">
        <x:v>1369</x:v>
      </x:c>
      <x:c r="E659" s="38" t="s">
        <x:v>1370</x:v>
      </x:c>
      <x:c r="F659" s="39" t="s">
        <x:v>59</x:v>
      </x:c>
      <x:c r="G659" s="108">
        <x:v>0</x:v>
      </x:c>
      <x:c r="H659" s="108">
        <x:v>211.42726401432174</x:v>
      </x:c>
      <x:c r="I659" s="109">
        <x:f t="shared" si="10"/>
        <x:v>211.43</x:v>
      </x:c>
      <x:c r="J659" s="110" t="n">
        <x:v>0</x:v>
      </x:c>
      <x:c r="K659" s="110" t="n">
        <x:f>J659-G659</x:f>
        <x:v>0</x:v>
      </x:c>
      <x:c r="L659" s="115" t="n">
        <x:f>G659*I659</x:f>
        <x:v>0</x:v>
      </x:c>
      <x:c r="M659" s="115" t="n">
        <x:f>J659*I659</x:f>
        <x:v>0</x:v>
      </x:c>
      <x:c r="N659" s="115" t="n">
        <x:f>M659-L659</x:f>
        <x:v>0</x:v>
      </x:c>
      <x:c r="O659" s="115" t="n">
        <x:v>0</x:v>
      </x:c>
      <x:c r="P659" s="119" t="str">
        <x:f>IF(M659=0,"",O659/M659)</x:f>
      </x:c>
      <x:c r="Q659" s="124" t="str">
        <x:v>SEM HISTÓRICO EM 2025</x:v>
      </x:c>
      <x:c r="R659" s="125" t="str">
        <x:v>PRODUÇÃO</x:v>
      </x:c>
      <x:c r="S659" s="125" t="str">
        <x:v>PRODUÇÃO O&amp;M</x:v>
      </x:c>
    </x:row>
    <x:row r="660">
      <x:c r="A660" s="32" t="s">
        <x:v>56</x:v>
      </x:c>
      <x:c r="B660" s="32" t="s">
        <x:v>26</x:v>
      </x:c>
      <x:c r="C660" s="32">
        <x:v>5031200342</x:v>
      </x:c>
      <x:c r="D660" s="38" t="s">
        <x:v>1371</x:v>
      </x:c>
      <x:c r="E660" s="38" t="s">
        <x:v>1372</x:v>
      </x:c>
      <x:c r="F660" s="39" t="s">
        <x:v>59</x:v>
      </x:c>
      <x:c r="G660" s="108">
        <x:v>0</x:v>
      </x:c>
      <x:c r="H660" s="108">
        <x:v>147.99908481002521</x:v>
      </x:c>
      <x:c r="I660" s="109">
        <x:f t="shared" si="10"/>
        <x:v>148</x:v>
      </x:c>
      <x:c r="J660" s="110" t="n">
        <x:v>0</x:v>
      </x:c>
      <x:c r="K660" s="110" t="n">
        <x:f>J660-G660</x:f>
        <x:v>0</x:v>
      </x:c>
      <x:c r="L660" s="115" t="n">
        <x:f>G660*I660</x:f>
        <x:v>0</x:v>
      </x:c>
      <x:c r="M660" s="115" t="n">
        <x:f>J660*I660</x:f>
        <x:v>0</x:v>
      </x:c>
      <x:c r="N660" s="115" t="n">
        <x:f>M660-L660</x:f>
        <x:v>0</x:v>
      </x:c>
      <x:c r="O660" s="115" t="n">
        <x:v>0</x:v>
      </x:c>
      <x:c r="P660" s="119" t="str">
        <x:f>IF(M660=0,"",O660/M660)</x:f>
      </x:c>
      <x:c r="Q660" s="124" t="str">
        <x:v>SEM HISTÓRICO EM 2025</x:v>
      </x:c>
      <x:c r="R660" s="125" t="str">
        <x:v>PRODUÇÃO</x:v>
      </x:c>
      <x:c r="S660" s="125" t="str">
        <x:v>PRODUÇÃO O&amp;M</x:v>
      </x:c>
    </x:row>
    <x:row r="661">
      <x:c r="A661" s="32" t="s">
        <x:v>56</x:v>
      </x:c>
      <x:c r="B661" s="32" t="s">
        <x:v>26</x:v>
      </x:c>
      <x:c r="C661" s="32">
        <x:v>5031200343</x:v>
      </x:c>
      <x:c r="D661" s="38" t="s">
        <x:v>1373</x:v>
      </x:c>
      <x:c r="E661" s="38" t="s">
        <x:v>1374</x:v>
      </x:c>
      <x:c r="F661" s="39" t="s">
        <x:v>59</x:v>
      </x:c>
      <x:c r="G661" s="108">
        <x:v>0</x:v>
      </x:c>
      <x:c r="H661" s="108">
        <x:v>981.55872187133684</x:v>
      </x:c>
      <x:c r="I661" s="109">
        <x:f t="shared" si="10"/>
        <x:v>981.56</x:v>
      </x:c>
      <x:c r="J661" s="110" t="n">
        <x:v>0</x:v>
      </x:c>
      <x:c r="K661" s="110" t="n">
        <x:f>J661-G661</x:f>
        <x:v>0</x:v>
      </x:c>
      <x:c r="L661" s="115" t="n">
        <x:f>G661*I661</x:f>
        <x:v>0</x:v>
      </x:c>
      <x:c r="M661" s="115" t="n">
        <x:f>J661*I661</x:f>
        <x:v>0</x:v>
      </x:c>
      <x:c r="N661" s="115" t="n">
        <x:f>M661-L661</x:f>
        <x:v>0</x:v>
      </x:c>
      <x:c r="O661" s="115" t="n">
        <x:v>0</x:v>
      </x:c>
      <x:c r="P661" s="119" t="str">
        <x:f>IF(M661=0,"",O661/M661)</x:f>
      </x:c>
      <x:c r="Q661" s="124" t="str">
        <x:v>SEM HISTÓRICO EM 2025</x:v>
      </x:c>
      <x:c r="R661" s="125" t="str">
        <x:v>PRODUÇÃO</x:v>
      </x:c>
      <x:c r="S661" s="125" t="str">
        <x:v>PRODUÇÃO O&amp;M</x:v>
      </x:c>
    </x:row>
    <x:row r="662">
      <x:c r="A662" s="32" t="s">
        <x:v>56</x:v>
      </x:c>
      <x:c r="B662" s="32" t="s">
        <x:v>26</x:v>
      </x:c>
      <x:c r="C662" s="32">
        <x:v>5031200344</x:v>
      </x:c>
      <x:c r="D662" s="38" t="s">
        <x:v>1375</x:v>
      </x:c>
      <x:c r="E662" s="38" t="s">
        <x:v>1376</x:v>
      </x:c>
      <x:c r="F662" s="39" t="s">
        <x:v>59</x:v>
      </x:c>
      <x:c r="G662" s="108">
        <x:v>0</x:v>
      </x:c>
      <x:c r="H662" s="108">
        <x:v>1402.3504350405251</x:v>
      </x:c>
      <x:c r="I662" s="109">
        <x:f t="shared" si="10"/>
        <x:v>1402.35</x:v>
      </x:c>
      <x:c r="J662" s="110" t="n">
        <x:v>0</x:v>
      </x:c>
      <x:c r="K662" s="110" t="n">
        <x:f>J662-G662</x:f>
        <x:v>0</x:v>
      </x:c>
      <x:c r="L662" s="115" t="n">
        <x:f>G662*I662</x:f>
        <x:v>0</x:v>
      </x:c>
      <x:c r="M662" s="115" t="n">
        <x:f>J662*I662</x:f>
        <x:v>0</x:v>
      </x:c>
      <x:c r="N662" s="115" t="n">
        <x:f>M662-L662</x:f>
        <x:v>0</x:v>
      </x:c>
      <x:c r="O662" s="115" t="n">
        <x:v>0</x:v>
      </x:c>
      <x:c r="P662" s="119" t="str">
        <x:f>IF(M662=0,"",O662/M662)</x:f>
      </x:c>
      <x:c r="Q662" s="124" t="str">
        <x:v>SEM HISTÓRICO EM 2025</x:v>
      </x:c>
      <x:c r="R662" s="125" t="str">
        <x:v>PRODUÇÃO</x:v>
      </x:c>
      <x:c r="S662" s="125" t="str">
        <x:v>PRODUÇÃO O&amp;M</x:v>
      </x:c>
    </x:row>
    <x:row r="663">
      <x:c r="A663" s="32" t="s">
        <x:v>56</x:v>
      </x:c>
      <x:c r="B663" s="32" t="s">
        <x:v>26</x:v>
      </x:c>
      <x:c r="C663" s="32">
        <x:v>5031200345</x:v>
      </x:c>
      <x:c r="D663" s="38" t="s">
        <x:v>1377</x:v>
      </x:c>
      <x:c r="E663" s="38" t="s">
        <x:v>1378</x:v>
      </x:c>
      <x:c r="F663" s="39" t="s">
        <x:v>59</x:v>
      </x:c>
      <x:c r="G663" s="108">
        <x:v>0</x:v>
      </x:c>
      <x:c r="H663" s="108">
        <x:v>1502.4977083393649</x:v>
      </x:c>
      <x:c r="I663" s="109">
        <x:f t="shared" si="10"/>
        <x:v>1502.5</x:v>
      </x:c>
      <x:c r="J663" s="110" t="n">
        <x:v>0</x:v>
      </x:c>
      <x:c r="K663" s="110" t="n">
        <x:f>J663-G663</x:f>
        <x:v>0</x:v>
      </x:c>
      <x:c r="L663" s="115" t="n">
        <x:f>G663*I663</x:f>
        <x:v>0</x:v>
      </x:c>
      <x:c r="M663" s="115" t="n">
        <x:f>J663*I663</x:f>
        <x:v>0</x:v>
      </x:c>
      <x:c r="N663" s="115" t="n">
        <x:f>M663-L663</x:f>
        <x:v>0</x:v>
      </x:c>
      <x:c r="O663" s="115" t="n">
        <x:v>0</x:v>
      </x:c>
      <x:c r="P663" s="119" t="str">
        <x:f>IF(M663=0,"",O663/M663)</x:f>
      </x:c>
      <x:c r="Q663" s="124" t="str">
        <x:v>SEM HISTÓRICO EM 2025</x:v>
      </x:c>
      <x:c r="R663" s="125" t="str">
        <x:v>PRODUÇÃO</x:v>
      </x:c>
      <x:c r="S663" s="125" t="str">
        <x:v>PRODUÇÃO O&amp;M</x:v>
      </x:c>
    </x:row>
    <x:row r="664">
      <x:c r="A664" s="32" t="s">
        <x:v>56</x:v>
      </x:c>
      <x:c r="B664" s="32" t="s">
        <x:v>26</x:v>
      </x:c>
      <x:c r="C664" s="32">
        <x:v>5031200346</x:v>
      </x:c>
      <x:c r="D664" s="38" t="s">
        <x:v>1379</x:v>
      </x:c>
      <x:c r="E664" s="38" t="s">
        <x:v>1380</x:v>
      </x:c>
      <x:c r="F664" s="39" t="s">
        <x:v>59</x:v>
      </x:c>
      <x:c r="G664" s="108">
        <x:v>0</x:v>
      </x:c>
      <x:c r="H664" s="108">
        <x:v>2003.3783792619481</x:v>
      </x:c>
      <x:c r="I664" s="109">
        <x:f t="shared" si="10"/>
        <x:v>2003.38</x:v>
      </x:c>
      <x:c r="J664" s="110" t="n">
        <x:v>0</x:v>
      </x:c>
      <x:c r="K664" s="110" t="n">
        <x:f>J664-G664</x:f>
        <x:v>0</x:v>
      </x:c>
      <x:c r="L664" s="115" t="n">
        <x:f>G664*I664</x:f>
        <x:v>0</x:v>
      </x:c>
      <x:c r="M664" s="115" t="n">
        <x:f>J664*I664</x:f>
        <x:v>0</x:v>
      </x:c>
      <x:c r="N664" s="115" t="n">
        <x:f>M664-L664</x:f>
        <x:v>0</x:v>
      </x:c>
      <x:c r="O664" s="115" t="n">
        <x:v>0</x:v>
      </x:c>
      <x:c r="P664" s="119" t="str">
        <x:f>IF(M664=0,"",O664/M664)</x:f>
      </x:c>
      <x:c r="Q664" s="124" t="str">
        <x:v>SEM HISTÓRICO EM 2025</x:v>
      </x:c>
      <x:c r="R664" s="125" t="str">
        <x:v>PRODUÇÃO</x:v>
      </x:c>
      <x:c r="S664" s="125" t="str">
        <x:v>PRODUÇÃO O&amp;M</x:v>
      </x:c>
    </x:row>
    <x:row r="665">
      <x:c r="A665" s="32" t="s">
        <x:v>56</x:v>
      </x:c>
      <x:c r="B665" s="32" t="s">
        <x:v>26</x:v>
      </x:c>
      <x:c r="C665" s="32">
        <x:v>5033000342</x:v>
      </x:c>
      <x:c r="D665" s="38" t="s">
        <x:v>1381</x:v>
      </x:c>
      <x:c r="E665" s="38" t="s">
        <x:v>1382</x:v>
      </x:c>
      <x:c r="F665" s="39" t="s">
        <x:v>59</x:v>
      </x:c>
      <x:c r="G665" s="108">
        <x:v>0</x:v>
      </x:c>
      <x:c r="H665" s="108">
        <x:v>612.10806981839551</x:v>
      </x:c>
      <x:c r="I665" s="109">
        <x:f t="shared" si="10"/>
        <x:v>612.11</x:v>
      </x:c>
      <x:c r="J665" s="110" t="n">
        <x:v>0</x:v>
      </x:c>
      <x:c r="K665" s="110" t="n">
        <x:f>J665-G665</x:f>
        <x:v>0</x:v>
      </x:c>
      <x:c r="L665" s="115" t="n">
        <x:f>G665*I665</x:f>
        <x:v>0</x:v>
      </x:c>
      <x:c r="M665" s="115" t="n">
        <x:f>J665*I665</x:f>
        <x:v>0</x:v>
      </x:c>
      <x:c r="N665" s="115" t="n">
        <x:f>M665-L665</x:f>
        <x:v>0</x:v>
      </x:c>
      <x:c r="O665" s="115" t="n">
        <x:v>0</x:v>
      </x:c>
      <x:c r="P665" s="119" t="str">
        <x:f>IF(M665=0,"",O665/M665)</x:f>
      </x:c>
      <x:c r="Q665" s="124" t="str">
        <x:v>SEM HISTÓRICO EM 2025</x:v>
      </x:c>
      <x:c r="R665" s="125" t="str">
        <x:v>PRODUÇÃO</x:v>
      </x:c>
      <x:c r="S665" s="125" t="str">
        <x:v>PRODUÇÃO O&amp;M</x:v>
      </x:c>
    </x:row>
    <x:row r="666">
      <x:c r="A666" s="32" t="s">
        <x:v>56</x:v>
      </x:c>
      <x:c r="B666" s="32" t="s">
        <x:v>26</x:v>
      </x:c>
      <x:c r="C666" s="32">
        <x:v>5033000343</x:v>
      </x:c>
      <x:c r="D666" s="38" t="s">
        <x:v>1383</x:v>
      </x:c>
      <x:c r="E666" s="38" t="s">
        <x:v>1384</x:v>
      </x:c>
      <x:c r="F666" s="39" t="s">
        <x:v>59</x:v>
      </x:c>
      <x:c r="G666" s="108">
        <x:v>0</x:v>
      </x:c>
      <x:c r="H666" s="108">
        <x:v>452.06607635087113</x:v>
      </x:c>
      <x:c r="I666" s="109">
        <x:f t="shared" si="10"/>
        <x:v>452.07</x:v>
      </x:c>
      <x:c r="J666" s="110" t="n">
        <x:v>0</x:v>
      </x:c>
      <x:c r="K666" s="110" t="n">
        <x:f>J666-G666</x:f>
        <x:v>0</x:v>
      </x:c>
      <x:c r="L666" s="115" t="n">
        <x:f>G666*I666</x:f>
        <x:v>0</x:v>
      </x:c>
      <x:c r="M666" s="115" t="n">
        <x:f>J666*I666</x:f>
        <x:v>0</x:v>
      </x:c>
      <x:c r="N666" s="115" t="n">
        <x:f>M666-L666</x:f>
        <x:v>0</x:v>
      </x:c>
      <x:c r="O666" s="115" t="n">
        <x:v>0</x:v>
      </x:c>
      <x:c r="P666" s="119" t="str">
        <x:f>IF(M666=0,"",O666/M666)</x:f>
      </x:c>
      <x:c r="Q666" s="124" t="str">
        <x:v>SEM HISTÓRICO EM 2025</x:v>
      </x:c>
      <x:c r="R666" s="125" t="str">
        <x:v>PRODUÇÃO</x:v>
      </x:c>
      <x:c r="S666" s="125" t="str">
        <x:v>PRODUÇÃO O&amp;M</x:v>
      </x:c>
    </x:row>
    <x:row r="667">
      <x:c r="A667" s="32" t="s">
        <x:v>56</x:v>
      </x:c>
      <x:c r="B667" s="32" t="s">
        <x:v>26</x:v>
      </x:c>
      <x:c r="C667" s="32">
        <x:v>5031200347</x:v>
      </x:c>
      <x:c r="D667" s="38" t="s">
        <x:v>1385</x:v>
      </x:c>
      <x:c r="E667" s="38" t="s">
        <x:v>1386</x:v>
      </x:c>
      <x:c r="F667" s="39" t="s">
        <x:v>59</x:v>
      </x:c>
      <x:c r="G667" s="108">
        <x:v>0</x:v>
      </x:c>
      <x:c r="H667" s="108">
        <x:v>483.96479463765922</x:v>
      </x:c>
      <x:c r="I667" s="109">
        <x:f t="shared" si="10"/>
        <x:v>483.96</x:v>
      </x:c>
      <x:c r="J667" s="110" t="n">
        <x:v>0</x:v>
      </x:c>
      <x:c r="K667" s="110" t="n">
        <x:f>J667-G667</x:f>
        <x:v>0</x:v>
      </x:c>
      <x:c r="L667" s="115" t="n">
        <x:f>G667*I667</x:f>
        <x:v>0</x:v>
      </x:c>
      <x:c r="M667" s="115" t="n">
        <x:f>J667*I667</x:f>
        <x:v>0</x:v>
      </x:c>
      <x:c r="N667" s="115" t="n">
        <x:f>M667-L667</x:f>
        <x:v>0</x:v>
      </x:c>
      <x:c r="O667" s="115" t="n">
        <x:v>0</x:v>
      </x:c>
      <x:c r="P667" s="119" t="str">
        <x:f>IF(M667=0,"",O667/M667)</x:f>
      </x:c>
      <x:c r="Q667" s="124" t="str">
        <x:v>SEM HISTÓRICO EM 2025</x:v>
      </x:c>
      <x:c r="R667" s="125" t="str">
        <x:v>PRODUÇÃO</x:v>
      </x:c>
      <x:c r="S667" s="125" t="str">
        <x:v>PRODUÇÃO O&amp;M</x:v>
      </x:c>
    </x:row>
    <x:row r="668">
      <x:c r="A668" s="32" t="s">
        <x:v>56</x:v>
      </x:c>
      <x:c r="B668" s="32" t="s">
        <x:v>26</x:v>
      </x:c>
      <x:c r="C668" s="32">
        <x:v>5031200348</x:v>
      </x:c>
      <x:c r="D668" s="38" t="s">
        <x:v>1387</x:v>
      </x:c>
      <x:c r="E668" s="38" t="s">
        <x:v>1388</x:v>
      </x:c>
      <x:c r="F668" s="39" t="s">
        <x:v>59</x:v>
      </x:c>
      <x:c r="G668" s="108">
        <x:v>0</x:v>
      </x:c>
      <x:c r="H668" s="108">
        <x:v>379.85980859567746</x:v>
      </x:c>
      <x:c r="I668" s="109">
        <x:f t="shared" si="10"/>
        <x:v>379.86</x:v>
      </x:c>
      <x:c r="J668" s="110" t="n">
        <x:v>0</x:v>
      </x:c>
      <x:c r="K668" s="110" t="n">
        <x:f>J668-G668</x:f>
        <x:v>0</x:v>
      </x:c>
      <x:c r="L668" s="115" t="n">
        <x:f>G668*I668</x:f>
        <x:v>0</x:v>
      </x:c>
      <x:c r="M668" s="115" t="n">
        <x:f>J668*I668</x:f>
        <x:v>0</x:v>
      </x:c>
      <x:c r="N668" s="115" t="n">
        <x:f>M668-L668</x:f>
        <x:v>0</x:v>
      </x:c>
      <x:c r="O668" s="115" t="n">
        <x:v>0</x:v>
      </x:c>
      <x:c r="P668" s="119" t="str">
        <x:f>IF(M668=0,"",O668/M668)</x:f>
      </x:c>
      <x:c r="Q668" s="124" t="str">
        <x:v>SEM HISTÓRICO EM 2025</x:v>
      </x:c>
      <x:c r="R668" s="125" t="str">
        <x:v>PRODUÇÃO</x:v>
      </x:c>
      <x:c r="S668" s="125" t="str">
        <x:v>PRODUÇÃO O&amp;M</x:v>
      </x:c>
    </x:row>
    <x:row r="669">
      <x:c r="A669" s="32" t="s">
        <x:v>56</x:v>
      </x:c>
      <x:c r="B669" s="32" t="s">
        <x:v>26</x:v>
      </x:c>
      <x:c r="C669" s="32">
        <x:v>5031200350</x:v>
      </x:c>
      <x:c r="D669" s="38" t="s">
        <x:v>1389</x:v>
      </x:c>
      <x:c r="E669" s="38" t="s">
        <x:v>1390</x:v>
      </x:c>
      <x:c r="F669" s="39" t="s">
        <x:v>59</x:v>
      </x:c>
      <x:c r="G669" s="108">
        <x:v>0</x:v>
      </x:c>
      <x:c r="H669" s="108">
        <x:v>482.95939090942238</x:v>
      </x:c>
      <x:c r="I669" s="109">
        <x:f t="shared" si="10"/>
        <x:v>482.96</x:v>
      </x:c>
      <x:c r="J669" s="110" t="n">
        <x:v>0</x:v>
      </x:c>
      <x:c r="K669" s="110" t="n">
        <x:f>J669-G669</x:f>
        <x:v>0</x:v>
      </x:c>
      <x:c r="L669" s="115" t="n">
        <x:f>G669*I669</x:f>
        <x:v>0</x:v>
      </x:c>
      <x:c r="M669" s="115" t="n">
        <x:f>J669*I669</x:f>
        <x:v>0</x:v>
      </x:c>
      <x:c r="N669" s="115" t="n">
        <x:f>M669-L669</x:f>
        <x:v>0</x:v>
      </x:c>
      <x:c r="O669" s="115" t="n">
        <x:v>0</x:v>
      </x:c>
      <x:c r="P669" s="119" t="str">
        <x:f>IF(M669=0,"",O669/M669)</x:f>
      </x:c>
      <x:c r="Q669" s="124" t="str">
        <x:v>SEM HISTÓRICO EM 2025</x:v>
      </x:c>
      <x:c r="R669" s="125" t="str">
        <x:v>PRODUÇÃO</x:v>
      </x:c>
      <x:c r="S669" s="125" t="str">
        <x:v>PRODUÇÃO O&amp;M</x:v>
      </x:c>
    </x:row>
    <x:row r="670">
      <x:c r="A670" s="32" t="s">
        <x:v>56</x:v>
      </x:c>
      <x:c r="B670" s="32" t="s">
        <x:v>26</x:v>
      </x:c>
      <x:c r="C670" s="32">
        <x:v>5031200351</x:v>
      </x:c>
      <x:c r="D670" s="38" t="s">
        <x:v>1391</x:v>
      </x:c>
      <x:c r="E670" s="38" t="s">
        <x:v>1392</x:v>
      </x:c>
      <x:c r="F670" s="39" t="s">
        <x:v>59</x:v>
      </x:c>
      <x:c r="G670" s="108">
        <x:v>0</x:v>
      </x:c>
      <x:c r="H670" s="108">
        <x:v>773.42966803094851</x:v>
      </x:c>
      <x:c r="I670" s="109">
        <x:f t="shared" si="10"/>
        <x:v>773.43</x:v>
      </x:c>
      <x:c r="J670" s="110" t="n">
        <x:v>0</x:v>
      </x:c>
      <x:c r="K670" s="110" t="n">
        <x:f>J670-G670</x:f>
        <x:v>0</x:v>
      </x:c>
      <x:c r="L670" s="115" t="n">
        <x:f>G670*I670</x:f>
        <x:v>0</x:v>
      </x:c>
      <x:c r="M670" s="115" t="n">
        <x:f>J670*I670</x:f>
        <x:v>0</x:v>
      </x:c>
      <x:c r="N670" s="115" t="n">
        <x:f>M670-L670</x:f>
        <x:v>0</x:v>
      </x:c>
      <x:c r="O670" s="115" t="n">
        <x:v>0</x:v>
      </x:c>
      <x:c r="P670" s="119" t="str">
        <x:f>IF(M670=0,"",O670/M670)</x:f>
      </x:c>
      <x:c r="Q670" s="124" t="str">
        <x:v>SEM HISTÓRICO EM 2025</x:v>
      </x:c>
      <x:c r="R670" s="125" t="str">
        <x:v>PRODUÇÃO</x:v>
      </x:c>
      <x:c r="S670" s="125" t="str">
        <x:v>PRODUÇÃO O&amp;M</x:v>
      </x:c>
    </x:row>
    <x:row r="671">
      <x:c r="A671" s="32" t="s">
        <x:v>56</x:v>
      </x:c>
      <x:c r="B671" s="32" t="s">
        <x:v>26</x:v>
      </x:c>
      <x:c r="C671" s="32">
        <x:v>5031200352</x:v>
      </x:c>
      <x:c r="D671" s="38" t="s">
        <x:v>1393</x:v>
      </x:c>
      <x:c r="E671" s="38" t="s">
        <x:v>1394</x:v>
      </x:c>
      <x:c r="F671" s="39" t="s">
        <x:v>59</x:v>
      </x:c>
      <x:c r="G671" s="108">
        <x:v>0</x:v>
      </x:c>
      <x:c r="H671" s="108">
        <x:v>529.75636444190241</x:v>
      </x:c>
      <x:c r="I671" s="109">
        <x:f t="shared" si="10"/>
        <x:v>529.76</x:v>
      </x:c>
      <x:c r="J671" s="110" t="n">
        <x:v>0</x:v>
      </x:c>
      <x:c r="K671" s="110" t="n">
        <x:f>J671-G671</x:f>
        <x:v>0</x:v>
      </x:c>
      <x:c r="L671" s="115" t="n">
        <x:f>G671*I671</x:f>
        <x:v>0</x:v>
      </x:c>
      <x:c r="M671" s="115" t="n">
        <x:f>J671*I671</x:f>
        <x:v>0</x:v>
      </x:c>
      <x:c r="N671" s="115" t="n">
        <x:f>M671-L671</x:f>
        <x:v>0</x:v>
      </x:c>
      <x:c r="O671" s="115" t="n">
        <x:v>0</x:v>
      </x:c>
      <x:c r="P671" s="119" t="str">
        <x:f>IF(M671=0,"",O671/M671)</x:f>
      </x:c>
      <x:c r="Q671" s="124" t="str">
        <x:v>SEM HISTÓRICO EM 2025</x:v>
      </x:c>
      <x:c r="R671" s="125" t="str">
        <x:v>PRODUÇÃO</x:v>
      </x:c>
      <x:c r="S671" s="125" t="str">
        <x:v>PRODUÇÃO O&amp;M</x:v>
      </x:c>
    </x:row>
    <x:row r="672">
      <x:c r="A672" s="32" t="s">
        <x:v>56</x:v>
      </x:c>
      <x:c r="B672" s="32" t="s">
        <x:v>26</x:v>
      </x:c>
      <x:c r="C672" s="32">
        <x:v>5031200353</x:v>
      </x:c>
      <x:c r="D672" s="38" t="s">
        <x:v>1395</x:v>
      </x:c>
      <x:c r="E672" s="38" t="s">
        <x:v>1396</x:v>
      </x:c>
      <x:c r="F672" s="39" t="s">
        <x:v>59</x:v>
      </x:c>
      <x:c r="G672" s="108">
        <x:v>0</x:v>
      </x:c>
      <x:c r="H672" s="108">
        <x:v>1220.3344493715483</x:v>
      </x:c>
      <x:c r="I672" s="109">
        <x:f t="shared" si="10"/>
        <x:v>1220.33</x:v>
      </x:c>
      <x:c r="J672" s="110" t="n">
        <x:v>0</x:v>
      </x:c>
      <x:c r="K672" s="110" t="n">
        <x:f>J672-G672</x:f>
        <x:v>0</x:v>
      </x:c>
      <x:c r="L672" s="115" t="n">
        <x:f>G672*I672</x:f>
        <x:v>0</x:v>
      </x:c>
      <x:c r="M672" s="115" t="n">
        <x:f>J672*I672</x:f>
        <x:v>0</x:v>
      </x:c>
      <x:c r="N672" s="115" t="n">
        <x:f>M672-L672</x:f>
        <x:v>0</x:v>
      </x:c>
      <x:c r="O672" s="115" t="n">
        <x:v>0</x:v>
      </x:c>
      <x:c r="P672" s="119" t="str">
        <x:f>IF(M672=0,"",O672/M672)</x:f>
      </x:c>
      <x:c r="Q672" s="124" t="str">
        <x:v>SEM HISTÓRICO EM 2025</x:v>
      </x:c>
      <x:c r="R672" s="125" t="str">
        <x:v>PRODUÇÃO</x:v>
      </x:c>
      <x:c r="S672" s="125" t="str">
        <x:v>PRODUÇÃO O&amp;M</x:v>
      </x:c>
    </x:row>
    <x:row r="673">
      <x:c r="A673" s="32" t="s">
        <x:v>56</x:v>
      </x:c>
      <x:c r="B673" s="32" t="s">
        <x:v>26</x:v>
      </x:c>
      <x:c r="C673" s="32">
        <x:v>5031200354</x:v>
      </x:c>
      <x:c r="D673" s="38" t="s">
        <x:v>1397</x:v>
      </x:c>
      <x:c r="E673" s="38" t="s">
        <x:v>1398</x:v>
      </x:c>
      <x:c r="F673" s="39" t="s">
        <x:v>59</x:v>
      </x:c>
      <x:c r="G673" s="108">
        <x:v>0</x:v>
      </x:c>
      <x:c r="H673" s="108">
        <x:v>779.00340589563382</x:v>
      </x:c>
      <x:c r="I673" s="109">
        <x:f t="shared" si="10"/>
        <x:v>779</x:v>
      </x:c>
      <x:c r="J673" s="110" t="n">
        <x:v>0</x:v>
      </x:c>
      <x:c r="K673" s="110" t="n">
        <x:f>J673-G673</x:f>
        <x:v>0</x:v>
      </x:c>
      <x:c r="L673" s="115" t="n">
        <x:f>G673*I673</x:f>
        <x:v>0</x:v>
      </x:c>
      <x:c r="M673" s="115" t="n">
        <x:f>J673*I673</x:f>
        <x:v>0</x:v>
      </x:c>
      <x:c r="N673" s="115" t="n">
        <x:f>M673-L673</x:f>
        <x:v>0</x:v>
      </x:c>
      <x:c r="O673" s="115" t="n">
        <x:v>0</x:v>
      </x:c>
      <x:c r="P673" s="119" t="str">
        <x:f>IF(M673=0,"",O673/M673)</x:f>
      </x:c>
      <x:c r="Q673" s="124" t="str">
        <x:v>SEM HISTÓRICO EM 2025</x:v>
      </x:c>
      <x:c r="R673" s="125" t="str">
        <x:v>PRODUÇÃO</x:v>
      </x:c>
      <x:c r="S673" s="125" t="str">
        <x:v>PRODUÇÃO O&amp;M</x:v>
      </x:c>
    </x:row>
    <x:row r="674">
      <x:c r="A674" s="32" t="s">
        <x:v>56</x:v>
      </x:c>
      <x:c r="B674" s="32" t="s">
        <x:v>26</x:v>
      </x:c>
      <x:c r="C674" s="32">
        <x:v>5031200355</x:v>
      </x:c>
      <x:c r="D674" s="38" t="s">
        <x:v>1399</x:v>
      </x:c>
      <x:c r="E674" s="38" t="s">
        <x:v>1400</x:v>
      </x:c>
      <x:c r="F674" s="39" t="s">
        <x:v>59</x:v>
      </x:c>
      <x:c r="G674" s="108">
        <x:v>0</x:v>
      </x:c>
      <x:c r="H674" s="108">
        <x:v>1399.5124479489634</x:v>
      </x:c>
      <x:c r="I674" s="109">
        <x:f t="shared" si="10"/>
        <x:v>1399.51</x:v>
      </x:c>
      <x:c r="J674" s="110" t="n">
        <x:v>0</x:v>
      </x:c>
      <x:c r="K674" s="110" t="n">
        <x:f>J674-G674</x:f>
        <x:v>0</x:v>
      </x:c>
      <x:c r="L674" s="115" t="n">
        <x:f>G674*I674</x:f>
        <x:v>0</x:v>
      </x:c>
      <x:c r="M674" s="115" t="n">
        <x:f>J674*I674</x:f>
        <x:v>0</x:v>
      </x:c>
      <x:c r="N674" s="115" t="n">
        <x:f>M674-L674</x:f>
        <x:v>0</x:v>
      </x:c>
      <x:c r="O674" s="115" t="n">
        <x:v>0</x:v>
      </x:c>
      <x:c r="P674" s="119" t="str">
        <x:f>IF(M674=0,"",O674/M674)</x:f>
      </x:c>
      <x:c r="Q674" s="124" t="str">
        <x:v>SEM HISTÓRICO EM 2025</x:v>
      </x:c>
      <x:c r="R674" s="125" t="str">
        <x:v>PRODUÇÃO</x:v>
      </x:c>
      <x:c r="S674" s="125" t="str">
        <x:v>PRODUÇÃO O&amp;M</x:v>
      </x:c>
    </x:row>
    <x:row r="675">
      <x:c r="A675" s="32" t="s">
        <x:v>56</x:v>
      </x:c>
      <x:c r="B675" s="32" t="s">
        <x:v>26</x:v>
      </x:c>
      <x:c r="C675" s="32">
        <x:v>5031200356</x:v>
      </x:c>
      <x:c r="D675" s="38" t="s">
        <x:v>1401</x:v>
      </x:c>
      <x:c r="E675" s="38" t="s">
        <x:v>1402</x:v>
      </x:c>
      <x:c r="F675" s="39" t="s">
        <x:v>59</x:v>
      </x:c>
      <x:c r="G675" s="108">
        <x:v>0</x:v>
      </x:c>
      <x:c r="H675" s="108">
        <x:v>814.35799084983512</x:v>
      </x:c>
      <x:c r="I675" s="109">
        <x:f t="shared" si="10"/>
        <x:v>814.36</x:v>
      </x:c>
      <x:c r="J675" s="110" t="n">
        <x:v>0</x:v>
      </x:c>
      <x:c r="K675" s="110" t="n">
        <x:f>J675-G675</x:f>
        <x:v>0</x:v>
      </x:c>
      <x:c r="L675" s="115" t="n">
        <x:f>G675*I675</x:f>
        <x:v>0</x:v>
      </x:c>
      <x:c r="M675" s="115" t="n">
        <x:f>J675*I675</x:f>
        <x:v>0</x:v>
      </x:c>
      <x:c r="N675" s="115" t="n">
        <x:f>M675-L675</x:f>
        <x:v>0</x:v>
      </x:c>
      <x:c r="O675" s="115" t="n">
        <x:v>0</x:v>
      </x:c>
      <x:c r="P675" s="119" t="str">
        <x:f>IF(M675=0,"",O675/M675)</x:f>
      </x:c>
      <x:c r="Q675" s="124" t="str">
        <x:v>SEM HISTÓRICO EM 2025</x:v>
      </x:c>
      <x:c r="R675" s="125" t="str">
        <x:v>PRODUÇÃO</x:v>
      </x:c>
      <x:c r="S675" s="125" t="str">
        <x:v>PRODUÇÃO O&amp;M</x:v>
      </x:c>
    </x:row>
    <x:row r="676">
      <x:c r="A676" s="32" t="s">
        <x:v>56</x:v>
      </x:c>
      <x:c r="B676" s="32" t="s">
        <x:v>26</x:v>
      </x:c>
      <x:c r="C676" s="32">
        <x:v>5031200357</x:v>
      </x:c>
      <x:c r="D676" s="38" t="s">
        <x:v>1403</x:v>
      </x:c>
      <x:c r="E676" s="38" t="s">
        <x:v>1404</x:v>
      </x:c>
      <x:c r="F676" s="39" t="s">
        <x:v>59</x:v>
      </x:c>
      <x:c r="G676" s="108">
        <x:v>0</x:v>
      </x:c>
      <x:c r="H676" s="108">
        <x:v>1133.7517923408514</x:v>
      </x:c>
      <x:c r="I676" s="109">
        <x:f t="shared" si="10"/>
        <x:v>1133.75</x:v>
      </x:c>
      <x:c r="J676" s="110" t="n">
        <x:v>0</x:v>
      </x:c>
      <x:c r="K676" s="110" t="n">
        <x:f>J676-G676</x:f>
        <x:v>0</x:v>
      </x:c>
      <x:c r="L676" s="115" t="n">
        <x:f>G676*I676</x:f>
        <x:v>0</x:v>
      </x:c>
      <x:c r="M676" s="115" t="n">
        <x:f>J676*I676</x:f>
        <x:v>0</x:v>
      </x:c>
      <x:c r="N676" s="115" t="n">
        <x:f>M676-L676</x:f>
        <x:v>0</x:v>
      </x:c>
      <x:c r="O676" s="115" t="n">
        <x:v>0</x:v>
      </x:c>
      <x:c r="P676" s="119" t="str">
        <x:f>IF(M676=0,"",O676/M676)</x:f>
      </x:c>
      <x:c r="Q676" s="124" t="str">
        <x:v>SEM HISTÓRICO EM 2025</x:v>
      </x:c>
      <x:c r="R676" s="125" t="str">
        <x:v>PRODUÇÃO</x:v>
      </x:c>
      <x:c r="S676" s="125" t="str">
        <x:v>PRODUÇÃO O&amp;M</x:v>
      </x:c>
    </x:row>
    <x:row r="677">
      <x:c r="A677" s="32" t="s">
        <x:v>56</x:v>
      </x:c>
      <x:c r="B677" s="32" t="s">
        <x:v>26</x:v>
      </x:c>
      <x:c r="C677" s="32">
        <x:v>5031200358</x:v>
      </x:c>
      <x:c r="D677" s="38" t="s">
        <x:v>1405</x:v>
      </x:c>
      <x:c r="E677" s="38" t="s">
        <x:v>1406</x:v>
      </x:c>
      <x:c r="F677" s="39" t="s">
        <x:v>59</x:v>
      </x:c>
      <x:c r="G677" s="108">
        <x:v>0</x:v>
      </x:c>
      <x:c r="H677" s="108">
        <x:v>728.49685596106042</x:v>
      </x:c>
      <x:c r="I677" s="109">
        <x:f t="shared" si="10"/>
        <x:v>728.5</x:v>
      </x:c>
      <x:c r="J677" s="110" t="n">
        <x:v>0</x:v>
      </x:c>
      <x:c r="K677" s="110" t="n">
        <x:f>J677-G677</x:f>
        <x:v>0</x:v>
      </x:c>
      <x:c r="L677" s="115" t="n">
        <x:f>G677*I677</x:f>
        <x:v>0</x:v>
      </x:c>
      <x:c r="M677" s="115" t="n">
        <x:f>J677*I677</x:f>
        <x:v>0</x:v>
      </x:c>
      <x:c r="N677" s="115" t="n">
        <x:f>M677-L677</x:f>
        <x:v>0</x:v>
      </x:c>
      <x:c r="O677" s="115" t="n">
        <x:v>0</x:v>
      </x:c>
      <x:c r="P677" s="119" t="str">
        <x:f>IF(M677=0,"",O677/M677)</x:f>
      </x:c>
      <x:c r="Q677" s="124" t="str">
        <x:v>SEM HISTÓRICO EM 2025</x:v>
      </x:c>
      <x:c r="R677" s="125" t="str">
        <x:v>PRODUÇÃO</x:v>
      </x:c>
      <x:c r="S677" s="125" t="str">
        <x:v>PRODUÇÃO O&amp;M</x:v>
      </x:c>
    </x:row>
    <x:row r="678">
      <x:c r="A678" s="32" t="s">
        <x:v>56</x:v>
      </x:c>
      <x:c r="B678" s="32" t="s">
        <x:v>26</x:v>
      </x:c>
      <x:c r="C678" s="32">
        <x:v>5031200359</x:v>
      </x:c>
      <x:c r="D678" s="38" t="s">
        <x:v>1407</x:v>
      </x:c>
      <x:c r="E678" s="38" t="s">
        <x:v>1408</x:v>
      </x:c>
      <x:c r="F678" s="39" t="s">
        <x:v>59</x:v>
      </x:c>
      <x:c r="G678" s="108">
        <x:v>0</x:v>
      </x:c>
      <x:c r="H678" s="108">
        <x:v>1707.2416414788995</x:v>
      </x:c>
      <x:c r="I678" s="109">
        <x:f t="shared" si="10"/>
        <x:v>1707.24</x:v>
      </x:c>
      <x:c r="J678" s="110" t="n">
        <x:v>0</x:v>
      </x:c>
      <x:c r="K678" s="110" t="n">
        <x:f>J678-G678</x:f>
        <x:v>0</x:v>
      </x:c>
      <x:c r="L678" s="115" t="n">
        <x:f>G678*I678</x:f>
        <x:v>0</x:v>
      </x:c>
      <x:c r="M678" s="115" t="n">
        <x:f>J678*I678</x:f>
        <x:v>0</x:v>
      </x:c>
      <x:c r="N678" s="115" t="n">
        <x:f>M678-L678</x:f>
        <x:v>0</x:v>
      </x:c>
      <x:c r="O678" s="115" t="n">
        <x:v>0</x:v>
      </x:c>
      <x:c r="P678" s="119" t="str">
        <x:f>IF(M678=0,"",O678/M678)</x:f>
      </x:c>
      <x:c r="Q678" s="124" t="str">
        <x:v>SEM HISTÓRICO EM 2025</x:v>
      </x:c>
      <x:c r="R678" s="125" t="str">
        <x:v>PRODUÇÃO</x:v>
      </x:c>
      <x:c r="S678" s="125" t="str">
        <x:v>PRODUÇÃO O&amp;M</x:v>
      </x:c>
    </x:row>
    <x:row r="679">
      <x:c r="A679" s="32" t="s">
        <x:v>56</x:v>
      </x:c>
      <x:c r="B679" s="32" t="s">
        <x:v>26</x:v>
      </x:c>
      <x:c r="C679" s="32">
        <x:v>5031200360</x:v>
      </x:c>
      <x:c r="D679" s="38" t="s">
        <x:v>1409</x:v>
      </x:c>
      <x:c r="E679" s="38" t="s">
        <x:v>1410</x:v>
      </x:c>
      <x:c r="F679" s="39" t="s">
        <x:v>59</x:v>
      </x:c>
      <x:c r="G679" s="108">
        <x:v>0</x:v>
      </x:c>
      <x:c r="H679" s="108">
        <x:v>1139.0429547149495</x:v>
      </x:c>
      <x:c r="I679" s="109">
        <x:f t="shared" si="10"/>
        <x:v>1139.04</x:v>
      </x:c>
      <x:c r="J679" s="110" t="n">
        <x:v>0</x:v>
      </x:c>
      <x:c r="K679" s="110" t="n">
        <x:f>J679-G679</x:f>
        <x:v>0</x:v>
      </x:c>
      <x:c r="L679" s="115" t="n">
        <x:f>G679*I679</x:f>
        <x:v>0</x:v>
      </x:c>
      <x:c r="M679" s="115" t="n">
        <x:f>J679*I679</x:f>
        <x:v>0</x:v>
      </x:c>
      <x:c r="N679" s="115" t="n">
        <x:f>M679-L679</x:f>
        <x:v>0</x:v>
      </x:c>
      <x:c r="O679" s="115" t="n">
        <x:v>0</x:v>
      </x:c>
      <x:c r="P679" s="119" t="str">
        <x:f>IF(M679=0,"",O679/M679)</x:f>
      </x:c>
      <x:c r="Q679" s="124" t="str">
        <x:v>SEM HISTÓRICO EM 2025</x:v>
      </x:c>
      <x:c r="R679" s="125" t="str">
        <x:v>PRODUÇÃO</x:v>
      </x:c>
      <x:c r="S679" s="125" t="str">
        <x:v>PRODUÇÃO O&amp;M</x:v>
      </x:c>
    </x:row>
    <x:row r="680">
      <x:c r="A680" s="32" t="s">
        <x:v>56</x:v>
      </x:c>
      <x:c r="B680" s="32" t="s">
        <x:v>26</x:v>
      </x:c>
      <x:c r="C680" s="32">
        <x:v>5031200361</x:v>
      </x:c>
      <x:c r="D680" s="38" t="s">
        <x:v>1411</x:v>
      </x:c>
      <x:c r="E680" s="38" t="s">
        <x:v>1412</x:v>
      </x:c>
      <x:c r="F680" s="39" t="s">
        <x:v>59</x:v>
      </x:c>
      <x:c r="G680" s="108">
        <x:v>0</x:v>
      </x:c>
      <x:c r="H680" s="108">
        <x:v>838.76948998487887</x:v>
      </x:c>
      <x:c r="I680" s="109">
        <x:f t="shared" si="10"/>
        <x:v>838.77</x:v>
      </x:c>
      <x:c r="J680" s="110" t="n">
        <x:v>0</x:v>
      </x:c>
      <x:c r="K680" s="110" t="n">
        <x:f>J680-G680</x:f>
        <x:v>0</x:v>
      </x:c>
      <x:c r="L680" s="115" t="n">
        <x:f>G680*I680</x:f>
        <x:v>0</x:v>
      </x:c>
      <x:c r="M680" s="115" t="n">
        <x:f>J680*I680</x:f>
        <x:v>0</x:v>
      </x:c>
      <x:c r="N680" s="115" t="n">
        <x:f>M680-L680</x:f>
        <x:v>0</x:v>
      </x:c>
      <x:c r="O680" s="115" t="n">
        <x:v>0</x:v>
      </x:c>
      <x:c r="P680" s="119" t="str">
        <x:f>IF(M680=0,"",O680/M680)</x:f>
      </x:c>
      <x:c r="Q680" s="124" t="str">
        <x:v>SEM HISTÓRICO EM 2025</x:v>
      </x:c>
      <x:c r="R680" s="125" t="str">
        <x:v>PRODUÇÃO</x:v>
      </x:c>
      <x:c r="S680" s="125" t="str">
        <x:v>PRODUÇÃO O&amp;M</x:v>
      </x:c>
    </x:row>
    <x:row r="681">
      <x:c r="A681" s="32" t="s">
        <x:v>56</x:v>
      </x:c>
      <x:c r="B681" s="32" t="s">
        <x:v>26</x:v>
      </x:c>
      <x:c r="C681" s="32">
        <x:v>5031200362</x:v>
      </x:c>
      <x:c r="D681" s="38" t="s">
        <x:v>1413</x:v>
      </x:c>
      <x:c r="E681" s="38" t="s">
        <x:v>1414</x:v>
      </x:c>
      <x:c r="F681" s="39" t="s">
        <x:v>59</x:v>
      </x:c>
      <x:c r="G681" s="108">
        <x:v>0</x:v>
      </x:c>
      <x:c r="H681" s="108">
        <x:v>683.28146840058525</x:v>
      </x:c>
      <x:c r="I681" s="109">
        <x:f t="shared" si="10"/>
        <x:v>683.28</x:v>
      </x:c>
      <x:c r="J681" s="110" t="n">
        <x:v>0</x:v>
      </x:c>
      <x:c r="K681" s="110" t="n">
        <x:f>J681-G681</x:f>
        <x:v>0</x:v>
      </x:c>
      <x:c r="L681" s="115" t="n">
        <x:f>G681*I681</x:f>
        <x:v>0</x:v>
      </x:c>
      <x:c r="M681" s="115" t="n">
        <x:f>J681*I681</x:f>
        <x:v>0</x:v>
      </x:c>
      <x:c r="N681" s="115" t="n">
        <x:f>M681-L681</x:f>
        <x:v>0</x:v>
      </x:c>
      <x:c r="O681" s="115" t="n">
        <x:v>0</x:v>
      </x:c>
      <x:c r="P681" s="119" t="str">
        <x:f>IF(M681=0,"",O681/M681)</x:f>
      </x:c>
      <x:c r="Q681" s="124" t="str">
        <x:v>SEM HISTÓRICO EM 2025</x:v>
      </x:c>
      <x:c r="R681" s="125" t="str">
        <x:v>PRODUÇÃO</x:v>
      </x:c>
      <x:c r="S681" s="125" t="str">
        <x:v>PRODUÇÃO O&amp;M</x:v>
      </x:c>
    </x:row>
    <x:row r="682">
      <x:c r="A682" s="32" t="s">
        <x:v>56</x:v>
      </x:c>
      <x:c r="B682" s="32" t="s">
        <x:v>26</x:v>
      </x:c>
      <x:c r="C682" s="32">
        <x:v>5032000224</x:v>
      </x:c>
      <x:c r="D682" s="38" t="s">
        <x:v>1415</x:v>
      </x:c>
      <x:c r="E682" s="38" t="s">
        <x:v>1416</x:v>
      </x:c>
      <x:c r="F682" s="39" t="s">
        <x:v>372</x:v>
      </x:c>
      <x:c r="G682" s="108">
        <x:v>0</x:v>
      </x:c>
      <x:c r="H682" s="108">
        <x:v>11.150841349536249</x:v>
      </x:c>
      <x:c r="I682" s="109">
        <x:f t="shared" si="10"/>
        <x:v>11.15</x:v>
      </x:c>
      <x:c r="J682" s="110" t="n">
        <x:v>0</x:v>
      </x:c>
      <x:c r="K682" s="110" t="n">
        <x:f>J682-G682</x:f>
        <x:v>0</x:v>
      </x:c>
      <x:c r="L682" s="115" t="n">
        <x:f>G682*I682</x:f>
        <x:v>0</x:v>
      </x:c>
      <x:c r="M682" s="115" t="n">
        <x:f>J682*I682</x:f>
        <x:v>0</x:v>
      </x:c>
      <x:c r="N682" s="115" t="n">
        <x:f>M682-L682</x:f>
        <x:v>0</x:v>
      </x:c>
      <x:c r="O682" s="115" t="n">
        <x:v>0</x:v>
      </x:c>
      <x:c r="P682" s="119" t="str">
        <x:f>IF(M682=0,"",O682/M682)</x:f>
      </x:c>
      <x:c r="Q682" s="124" t="str">
        <x:v>SEM HISTÓRICO EM 2025</x:v>
      </x:c>
      <x:c r="R682" s="125" t="str">
        <x:v>PRODUÇÃO</x:v>
      </x:c>
      <x:c r="S682" s="125" t="str">
        <x:v>PRODUÇÃO O&amp;M</x:v>
      </x:c>
    </x:row>
    <x:row r="683">
      <x:c r="A683" s="32" t="s">
        <x:v>56</x:v>
      </x:c>
      <x:c r="B683" s="32" t="s">
        <x:v>26</x:v>
      </x:c>
      <x:c r="C683" s="32">
        <x:v>5032000225</x:v>
      </x:c>
      <x:c r="D683" s="38" t="s">
        <x:v>1417</x:v>
      </x:c>
      <x:c r="E683" s="38" t="s">
        <x:v>1418</x:v>
      </x:c>
      <x:c r="F683" s="39" t="s">
        <x:v>372</x:v>
      </x:c>
      <x:c r="G683" s="108">
        <x:v>0</x:v>
      </x:c>
      <x:c r="H683" s="108">
        <x:v>7.1292264365887483</x:v>
      </x:c>
      <x:c r="I683" s="109">
        <x:f t="shared" si="10"/>
        <x:v>7.13</x:v>
      </x:c>
      <x:c r="J683" s="110" t="n">
        <x:v>0</x:v>
      </x:c>
      <x:c r="K683" s="110" t="n">
        <x:f>J683-G683</x:f>
        <x:v>0</x:v>
      </x:c>
      <x:c r="L683" s="115" t="n">
        <x:f>G683*I683</x:f>
        <x:v>0</x:v>
      </x:c>
      <x:c r="M683" s="115" t="n">
        <x:f>J683*I683</x:f>
        <x:v>0</x:v>
      </x:c>
      <x:c r="N683" s="115" t="n">
        <x:f>M683-L683</x:f>
        <x:v>0</x:v>
      </x:c>
      <x:c r="O683" s="115" t="n">
        <x:v>0</x:v>
      </x:c>
      <x:c r="P683" s="119" t="str">
        <x:f>IF(M683=0,"",O683/M683)</x:f>
      </x:c>
      <x:c r="Q683" s="124" t="str">
        <x:v>SEM HISTÓRICO EM 2025</x:v>
      </x:c>
      <x:c r="R683" s="125" t="str">
        <x:v>PRODUÇÃO</x:v>
      </x:c>
      <x:c r="S683" s="125" t="str">
        <x:v>PRODUÇÃO O&amp;M</x:v>
      </x:c>
    </x:row>
    <x:row r="684">
      <x:c r="A684" s="32" t="s">
        <x:v>56</x:v>
      </x:c>
      <x:c r="B684" s="32" t="s">
        <x:v>26</x:v>
      </x:c>
      <x:c r="C684" s="32">
        <x:v>5032000226</x:v>
      </x:c>
      <x:c r="D684" s="38" t="s">
        <x:v>1419</x:v>
      </x:c>
      <x:c r="E684" s="38" t="s">
        <x:v>1420</x:v>
      </x:c>
      <x:c r="F684" s="39" t="s">
        <x:v>372</x:v>
      </x:c>
      <x:c r="G684" s="108">
        <x:v>0</x:v>
      </x:c>
      <x:c r="H684" s="108">
        <x:v>14.441253551038749</x:v>
      </x:c>
      <x:c r="I684" s="109">
        <x:f t="shared" si="10"/>
        <x:v>14.44</x:v>
      </x:c>
      <x:c r="J684" s="110" t="n">
        <x:v>0</x:v>
      </x:c>
      <x:c r="K684" s="110" t="n">
        <x:f>J684-G684</x:f>
        <x:v>0</x:v>
      </x:c>
      <x:c r="L684" s="115" t="n">
        <x:f>G684*I684</x:f>
        <x:v>0</x:v>
      </x:c>
      <x:c r="M684" s="115" t="n">
        <x:f>J684*I684</x:f>
        <x:v>0</x:v>
      </x:c>
      <x:c r="N684" s="115" t="n">
        <x:f>M684-L684</x:f>
        <x:v>0</x:v>
      </x:c>
      <x:c r="O684" s="115" t="n">
        <x:v>0</x:v>
      </x:c>
      <x:c r="P684" s="119" t="str">
        <x:f>IF(M684=0,"",O684/M684)</x:f>
      </x:c>
      <x:c r="Q684" s="124" t="str">
        <x:v>SEM HISTÓRICO EM 2025</x:v>
      </x:c>
      <x:c r="R684" s="125" t="str">
        <x:v>PRODUÇÃO</x:v>
      </x:c>
      <x:c r="S684" s="125" t="str">
        <x:v>PRODUÇÃO O&amp;M</x:v>
      </x:c>
    </x:row>
    <x:row r="685">
      <x:c r="A685" s="32" t="s">
        <x:v>56</x:v>
      </x:c>
      <x:c r="B685" s="32" t="s">
        <x:v>26</x:v>
      </x:c>
      <x:c r="C685" s="32">
        <x:v>5032000227</x:v>
      </x:c>
      <x:c r="D685" s="38" t="s">
        <x:v>1421</x:v>
      </x:c>
      <x:c r="E685" s="38" t="s">
        <x:v>1422</x:v>
      </x:c>
      <x:c r="F685" s="39" t="s">
        <x:v>372</x:v>
      </x:c>
      <x:c r="G685" s="108">
        <x:v>0</x:v>
      </x:c>
      <x:c r="H685" s="108">
        <x:v>8.7744325373399974</x:v>
      </x:c>
      <x:c r="I685" s="109">
        <x:f t="shared" si="10"/>
        <x:v>8.77</x:v>
      </x:c>
      <x:c r="J685" s="110" t="n">
        <x:v>0</x:v>
      </x:c>
      <x:c r="K685" s="110" t="n">
        <x:f>J685-G685</x:f>
        <x:v>0</x:v>
      </x:c>
      <x:c r="L685" s="115" t="n">
        <x:f>G685*I685</x:f>
        <x:v>0</x:v>
      </x:c>
      <x:c r="M685" s="115" t="n">
        <x:f>J685*I685</x:f>
        <x:v>0</x:v>
      </x:c>
      <x:c r="N685" s="115" t="n">
        <x:f>M685-L685</x:f>
        <x:v>0</x:v>
      </x:c>
      <x:c r="O685" s="115" t="n">
        <x:v>0</x:v>
      </x:c>
      <x:c r="P685" s="119" t="str">
        <x:f>IF(M685=0,"",O685/M685)</x:f>
      </x:c>
      <x:c r="Q685" s="124" t="str">
        <x:v>SEM HISTÓRICO EM 2025</x:v>
      </x:c>
      <x:c r="R685" s="125" t="str">
        <x:v>PRODUÇÃO</x:v>
      </x:c>
      <x:c r="S685" s="125" t="str">
        <x:v>PRODUÇÃO O&amp;M</x:v>
      </x:c>
    </x:row>
    <x:row r="686">
      <x:c r="A686" s="32" t="s">
        <x:v>56</x:v>
      </x:c>
      <x:c r="B686" s="32" t="s">
        <x:v>26</x:v>
      </x:c>
      <x:c r="C686" s="32">
        <x:v>5032000228</x:v>
      </x:c>
      <x:c r="D686" s="38" t="s">
        <x:v>1423</x:v>
      </x:c>
      <x:c r="E686" s="38" t="s">
        <x:v>1424</x:v>
      </x:c>
      <x:c r="F686" s="39" t="s">
        <x:v>372</x:v>
      </x:c>
      <x:c r="G686" s="108">
        <x:v>0</x:v>
      </x:c>
      <x:c r="H686" s="108">
        <x:v>10.785239993813747</x:v>
      </x:c>
      <x:c r="I686" s="109">
        <x:f t="shared" si="10"/>
        <x:v>10.79</x:v>
      </x:c>
      <x:c r="J686" s="110" t="n">
        <x:v>0</x:v>
      </x:c>
      <x:c r="K686" s="110" t="n">
        <x:f>J686-G686</x:f>
        <x:v>0</x:v>
      </x:c>
      <x:c r="L686" s="115" t="n">
        <x:f>G686*I686</x:f>
        <x:v>0</x:v>
      </x:c>
      <x:c r="M686" s="115" t="n">
        <x:f>J686*I686</x:f>
        <x:v>0</x:v>
      </x:c>
      <x:c r="N686" s="115" t="n">
        <x:f>M686-L686</x:f>
        <x:v>0</x:v>
      </x:c>
      <x:c r="O686" s="115" t="n">
        <x:v>0</x:v>
      </x:c>
      <x:c r="P686" s="119" t="str">
        <x:f>IF(M686=0,"",O686/M686)</x:f>
      </x:c>
      <x:c r="Q686" s="124" t="str">
        <x:v>SEM HISTÓRICO EM 2025</x:v>
      </x:c>
      <x:c r="R686" s="125" t="str">
        <x:v>PRODUÇÃO</x:v>
      </x:c>
      <x:c r="S686" s="125" t="str">
        <x:v>PRODUÇÃO O&amp;M</x:v>
      </x:c>
    </x:row>
    <x:row r="687">
      <x:c r="A687" s="32" t="s">
        <x:v>56</x:v>
      </x:c>
      <x:c r="B687" s="32" t="s">
        <x:v>26</x:v>
      </x:c>
      <x:c r="C687" s="32">
        <x:v>5032000229</x:v>
      </x:c>
      <x:c r="D687" s="38" t="s">
        <x:v>1425</x:v>
      </x:c>
      <x:c r="E687" s="38" t="s">
        <x:v>1426</x:v>
      </x:c>
      <x:c r="F687" s="39" t="s">
        <x:v>372</x:v>
      </x:c>
      <x:c r="G687" s="108">
        <x:v>0</x:v>
      </x:c>
      <x:c r="H687" s="108">
        <x:v>4.0216149129474994</x:v>
      </x:c>
      <x:c r="I687" s="109">
        <x:f t="shared" si="10"/>
        <x:v>4.0199999999999996</x:v>
      </x:c>
      <x:c r="J687" s="110" t="n">
        <x:v>0</x:v>
      </x:c>
      <x:c r="K687" s="110" t="n">
        <x:f>J687-G687</x:f>
        <x:v>0</x:v>
      </x:c>
      <x:c r="L687" s="115" t="n">
        <x:f>G687*I687</x:f>
        <x:v>0</x:v>
      </x:c>
      <x:c r="M687" s="115" t="n">
        <x:f>J687*I687</x:f>
        <x:v>0</x:v>
      </x:c>
      <x:c r="N687" s="115" t="n">
        <x:f>M687-L687</x:f>
        <x:v>0</x:v>
      </x:c>
      <x:c r="O687" s="115" t="n">
        <x:v>0</x:v>
      </x:c>
      <x:c r="P687" s="119" t="str">
        <x:f>IF(M687=0,"",O687/M687)</x:f>
      </x:c>
      <x:c r="Q687" s="124" t="str">
        <x:v>SEM HISTÓRICO EM 2025</x:v>
      </x:c>
      <x:c r="R687" s="125" t="str">
        <x:v>PRODUÇÃO</x:v>
      </x:c>
      <x:c r="S687" s="125" t="str">
        <x:v>PRODUÇÃO O&amp;M</x:v>
      </x:c>
    </x:row>
    <x:row r="688">
      <x:c r="A688" s="32" t="s">
        <x:v>56</x:v>
      </x:c>
      <x:c r="B688" s="32" t="s">
        <x:v>26</x:v>
      </x:c>
      <x:c r="C688" s="32">
        <x:v>5032000230</x:v>
      </x:c>
      <x:c r="D688" s="38" t="s">
        <x:v>1427</x:v>
      </x:c>
      <x:c r="E688" s="38" t="s">
        <x:v>1428</x:v>
      </x:c>
      <x:c r="F688" s="39" t="s">
        <x:v>74</x:v>
      </x:c>
      <x:c r="G688" s="108">
        <x:v>0</x:v>
      </x:c>
      <x:c r="H688" s="108">
        <x:v>305.45993270614866</x:v>
      </x:c>
      <x:c r="I688" s="109">
        <x:f t="shared" si="10"/>
        <x:v>305.45999999999998</x:v>
      </x:c>
      <x:c r="J688" s="110" t="n">
        <x:v>0</x:v>
      </x:c>
      <x:c r="K688" s="110" t="n">
        <x:f>J688-G688</x:f>
        <x:v>0</x:v>
      </x:c>
      <x:c r="L688" s="115" t="n">
        <x:f>G688*I688</x:f>
        <x:v>0</x:v>
      </x:c>
      <x:c r="M688" s="115" t="n">
        <x:f>J688*I688</x:f>
        <x:v>0</x:v>
      </x:c>
      <x:c r="N688" s="115" t="n">
        <x:f>M688-L688</x:f>
        <x:v>0</x:v>
      </x:c>
      <x:c r="O688" s="115" t="n">
        <x:v>0</x:v>
      </x:c>
      <x:c r="P688" s="119" t="str">
        <x:f>IF(M688=0,"",O688/M688)</x:f>
      </x:c>
      <x:c r="Q688" s="124" t="str">
        <x:v>SEM HISTÓRICO EM 2025</x:v>
      </x:c>
      <x:c r="R688" s="125" t="str">
        <x:v>PRODUÇÃO</x:v>
      </x:c>
      <x:c r="S688" s="125" t="str">
        <x:v>PRODUÇÃO O&amp;M</x:v>
      </x:c>
    </x:row>
    <x:row r="689">
      <x:c r="A689" s="32" t="s">
        <x:v>56</x:v>
      </x:c>
      <x:c r="B689" s="32" t="s">
        <x:v>26</x:v>
      </x:c>
      <x:c r="C689" s="32">
        <x:v>5032000231</x:v>
      </x:c>
      <x:c r="D689" s="38" t="s">
        <x:v>1429</x:v>
      </x:c>
      <x:c r="E689" s="38" t="s">
        <x:v>1430</x:v>
      </x:c>
      <x:c r="F689" s="39" t="s">
        <x:v>74</x:v>
      </x:c>
      <x:c r="G689" s="108">
        <x:v>0</x:v>
      </x:c>
      <x:c r="H689" s="108">
        <x:v>305.45993270614866</x:v>
      </x:c>
      <x:c r="I689" s="109">
        <x:f t="shared" si="10"/>
        <x:v>305.45999999999998</x:v>
      </x:c>
      <x:c r="J689" s="110" t="n">
        <x:v>0</x:v>
      </x:c>
      <x:c r="K689" s="110" t="n">
        <x:f>J689-G689</x:f>
        <x:v>0</x:v>
      </x:c>
      <x:c r="L689" s="115" t="n">
        <x:f>G689*I689</x:f>
        <x:v>0</x:v>
      </x:c>
      <x:c r="M689" s="115" t="n">
        <x:f>J689*I689</x:f>
        <x:v>0</x:v>
      </x:c>
      <x:c r="N689" s="115" t="n">
        <x:f>M689-L689</x:f>
        <x:v>0</x:v>
      </x:c>
      <x:c r="O689" s="115" t="n">
        <x:v>0</x:v>
      </x:c>
      <x:c r="P689" s="119" t="str">
        <x:f>IF(M689=0,"",O689/M689)</x:f>
      </x:c>
      <x:c r="Q689" s="124" t="str">
        <x:v>SEM HISTÓRICO EM 2025</x:v>
      </x:c>
      <x:c r="R689" s="125" t="str">
        <x:v>PRODUÇÃO</x:v>
      </x:c>
      <x:c r="S689" s="125" t="str">
        <x:v>PRODUÇÃO O&amp;M</x:v>
      </x:c>
    </x:row>
    <x:row r="690">
      <x:c r="A690" s="32" t="s">
        <x:v>56</x:v>
      </x:c>
      <x:c r="B690" s="32" t="s">
        <x:v>26</x:v>
      </x:c>
      <x:c r="C690" s="32">
        <x:v>5025300401</x:v>
      </x:c>
      <x:c r="D690" s="38" t="s">
        <x:v>1431</x:v>
      </x:c>
      <x:c r="E690" s="38" t="s">
        <x:v>1432</x:v>
      </x:c>
      <x:c r="F690" s="39" t="s">
        <x:v>59</x:v>
      </x:c>
      <x:c r="G690" s="108">
        <x:v>272.52979057467115</x:v>
      </x:c>
      <x:c r="H690" s="108">
        <x:v>210.22077954043746</x:v>
      </x:c>
      <x:c r="I690" s="109">
        <x:f t="shared" si="10"/>
        <x:v>210.22</x:v>
      </x:c>
      <x:c r="J690" s="110" t="n">
        <x:v>0</x:v>
      </x:c>
      <x:c r="K690" s="110" t="n">
        <x:f>J690-G690</x:f>
        <x:v>-272.52979057467115</x:v>
      </x:c>
      <x:c r="L690" s="115" t="n">
        <x:f>G690*I690</x:f>
        <x:v>57291.21257460737</x:v>
      </x:c>
      <x:c r="M690" s="115" t="n">
        <x:f>J690*I690</x:f>
        <x:v>0</x:v>
      </x:c>
      <x:c r="N690" s="115" t="n">
        <x:f>M690-L690</x:f>
        <x:v>-57291.21257460737</x:v>
      </x:c>
      <x:c r="O690" s="115" t="n">
        <x:v>0</x:v>
      </x:c>
      <x:c r="P690" s="119" t="str">
        <x:f>IF(M690=0,"",O690/M690)</x:f>
      </x:c>
      <x:c r="Q690" s="124" t="str">
        <x:v>SEM HISTÓRICO EM 2025</x:v>
      </x:c>
      <x:c r="R690" s="125" t="str">
        <x:v>PRODUÇÃO</x:v>
      </x:c>
      <x:c r="S690" s="125" t="str">
        <x:v>PRODUÇÃO O&amp;M</x:v>
      </x:c>
    </x:row>
    <x:row r="691">
      <x:c r="A691" s="32" t="s">
        <x:v>56</x:v>
      </x:c>
      <x:c r="B691" s="32" t="s">
        <x:v>26</x:v>
      </x:c>
      <x:c r="C691" s="32">
        <x:v>5025300403</x:v>
      </x:c>
      <x:c r="D691" s="38" t="s">
        <x:v>1433</x:v>
      </x:c>
      <x:c r="E691" s="38" t="s">
        <x:v>1434</x:v>
      </x:c>
      <x:c r="F691" s="39" t="s">
        <x:v>59</x:v>
      </x:c>
      <x:c r="G691" s="108">
        <x:v>0</x:v>
      </x:c>
      <x:c r="H691" s="108">
        <x:v>137.10050839593745</x:v>
      </x:c>
      <x:c r="I691" s="109">
        <x:f t="shared" si="10"/>
        <x:v>137.1</x:v>
      </x:c>
      <x:c r="J691" s="110" t="n">
        <x:v>0</x:v>
      </x:c>
      <x:c r="K691" s="110" t="n">
        <x:f>J691-G691</x:f>
        <x:v>0</x:v>
      </x:c>
      <x:c r="L691" s="115" t="n">
        <x:f>G691*I691</x:f>
        <x:v>0</x:v>
      </x:c>
      <x:c r="M691" s="115" t="n">
        <x:f>J691*I691</x:f>
        <x:v>0</x:v>
      </x:c>
      <x:c r="N691" s="115" t="n">
        <x:f>M691-L691</x:f>
        <x:v>0</x:v>
      </x:c>
      <x:c r="O691" s="115" t="n">
        <x:v>0</x:v>
      </x:c>
      <x:c r="P691" s="119" t="str">
        <x:f>IF(M691=0,"",O691/M691)</x:f>
      </x:c>
      <x:c r="Q691" s="124" t="str">
        <x:v>SEM HISTÓRICO EM 2025</x:v>
      </x:c>
      <x:c r="R691" s="125" t="str">
        <x:v>PRODUÇÃO</x:v>
      </x:c>
      <x:c r="S691" s="125" t="str">
        <x:v>PRODUÇÃO O&amp;M</x:v>
      </x:c>
    </x:row>
    <x:row r="692">
      <x:c r="A692" s="32" t="s">
        <x:v>56</x:v>
      </x:c>
      <x:c r="B692" s="32" t="s">
        <x:v>26</x:v>
      </x:c>
      <x:c r="C692" s="32">
        <x:v>5034000028</x:v>
      </x:c>
      <x:c r="D692" s="38" t="s">
        <x:v>1435</x:v>
      </x:c>
      <x:c r="E692" s="38" t="s">
        <x:v>1436</x:v>
      </x:c>
      <x:c r="F692" s="39" t="s">
        <x:v>74</x:v>
      </x:c>
      <x:c r="G692" s="108">
        <x:v>0</x:v>
      </x:c>
      <x:c r="H692" s="108">
        <x:v>4570.0169465312492</x:v>
      </x:c>
      <x:c r="I692" s="109">
        <x:f t="shared" si="10"/>
        <x:v>4570.0200000000004</x:v>
      </x:c>
      <x:c r="J692" s="110" t="n">
        <x:v>0</x:v>
      </x:c>
      <x:c r="K692" s="110" t="n">
        <x:f>J692-G692</x:f>
        <x:v>0</x:v>
      </x:c>
      <x:c r="L692" s="115" t="n">
        <x:f>G692*I692</x:f>
        <x:v>0</x:v>
      </x:c>
      <x:c r="M692" s="115" t="n">
        <x:f>J692*I692</x:f>
        <x:v>0</x:v>
      </x:c>
      <x:c r="N692" s="115" t="n">
        <x:f>M692-L692</x:f>
        <x:v>0</x:v>
      </x:c>
      <x:c r="O692" s="115" t="n">
        <x:v>0</x:v>
      </x:c>
      <x:c r="P692" s="119" t="str">
        <x:f>IF(M692=0,"",O692/M692)</x:f>
      </x:c>
      <x:c r="Q692" s="124" t="str">
        <x:v>SEM HISTÓRICO EM 2025</x:v>
      </x:c>
      <x:c r="R692" s="125" t="str">
        <x:v>PRODUÇÃO</x:v>
      </x:c>
      <x:c r="S692" s="125" t="str">
        <x:v>PRODUÇÃO O&amp;M</x:v>
      </x:c>
    </x:row>
    <x:row r="693">
      <x:c r="A693" s="32" t="s">
        <x:v>56</x:v>
      </x:c>
      <x:c r="B693" s="32" t="s">
        <x:v>26</x:v>
      </x:c>
      <x:c r="C693" s="32">
        <x:v>5025300238</x:v>
      </x:c>
      <x:c r="D693" s="38" t="s">
        <x:v>1437</x:v>
      </x:c>
      <x:c r="E693" s="38" t="s">
        <x:v>1438</x:v>
      </x:c>
      <x:c r="F693" s="39" t="s">
        <x:v>361</x:v>
      </x:c>
      <x:c r="G693" s="108">
        <x:v>0</x:v>
      </x:c>
      <x:c r="H693" s="108">
        <x:v>602.95511545857312</x:v>
      </x:c>
      <x:c r="I693" s="109">
        <x:f t="shared" si="10"/>
        <x:v>602.96</x:v>
      </x:c>
      <x:c r="J693" s="110" t="n">
        <x:v>0</x:v>
      </x:c>
      <x:c r="K693" s="110" t="n">
        <x:f>J693-G693</x:f>
        <x:v>0</x:v>
      </x:c>
      <x:c r="L693" s="115" t="n">
        <x:f>G693*I693</x:f>
        <x:v>0</x:v>
      </x:c>
      <x:c r="M693" s="115" t="n">
        <x:f>J693*I693</x:f>
        <x:v>0</x:v>
      </x:c>
      <x:c r="N693" s="115" t="n">
        <x:f>M693-L693</x:f>
        <x:v>0</x:v>
      </x:c>
      <x:c r="O693" s="115" t="n">
        <x:v>0</x:v>
      </x:c>
      <x:c r="P693" s="119" t="str">
        <x:f>IF(M693=0,"",O693/M693)</x:f>
      </x:c>
      <x:c r="Q693" s="124" t="str">
        <x:v>FORA DO K | DISPONIBILIDADE O&amp;M</x:v>
      </x:c>
      <x:c r="R693" s="126" t="str">
        <x:v>DISPONIBILIDADE</x:v>
      </x:c>
      <x:c r="S693" s="126" t="str">
        <x:v>DISPONIBILIDADE O&amp;M</x:v>
      </x:c>
    </x:row>
    <x:row r="694">
      <x:c r="A694" s="32" t="s">
        <x:v>56</x:v>
      </x:c>
      <x:c r="B694" s="32" t="s">
        <x:v>26</x:v>
      </x:c>
      <x:c r="C694" s="32">
        <x:v>5025300239</x:v>
      </x:c>
      <x:c r="D694" s="38" t="s">
        <x:v>1439</x:v>
      </x:c>
      <x:c r="E694" s="38" t="s">
        <x:v>1440</x:v>
      </x:c>
      <x:c r="F694" s="39" t="s">
        <x:v>361</x:v>
      </x:c>
      <x:c r="G694" s="108">
        <x:v>0</x:v>
      </x:c>
      <x:c r="H694" s="108">
        <x:v>793.29659583099499</x:v>
      </x:c>
      <x:c r="I694" s="109">
        <x:f t="shared" si="10"/>
        <x:v>793.3</x:v>
      </x:c>
      <x:c r="J694" s="110" t="n">
        <x:v>3.338</x:v>
      </x:c>
      <x:c r="K694" s="110" t="n">
        <x:f>J694-G694</x:f>
        <x:v>3.338</x:v>
      </x:c>
      <x:c r="L694" s="115" t="n">
        <x:f>G694*I694</x:f>
        <x:v>0</x:v>
      </x:c>
      <x:c r="M694" s="115" t="n">
        <x:f>J694*I694</x:f>
        <x:v>2648.0353999999998</x:v>
      </x:c>
      <x:c r="N694" s="115" t="n">
        <x:f>M694-L694</x:f>
        <x:v>2648.0353999999998</x:v>
      </x:c>
      <x:c r="O694" s="115" t="n">
        <x:v>2720.2</x:v>
      </x:c>
      <x:c r="P694" s="119" t="n">
        <x:f>IF(M694=0,"",O694/M694)</x:f>
        <x:v>1.0272521281248732</x:v>
      </x:c>
      <x:c r="Q694" s="124" t="str">
        <x:v>FORA DO K | DISPONIBILIDADE O&amp;M</x:v>
      </x:c>
      <x:c r="R694" s="126" t="str">
        <x:v>DISPONIBILIDADE</x:v>
      </x:c>
      <x:c r="S694" s="126" t="str">
        <x:v>DISPONIBILIDADE O&amp;M</x:v>
      </x:c>
    </x:row>
    <x:row r="695">
      <x:c r="A695" s="32" t="s">
        <x:v>56</x:v>
      </x:c>
      <x:c r="B695" s="32" t="s">
        <x:v>26</x:v>
      </x:c>
      <x:c r="C695" s="32">
        <x:v>5013100004</x:v>
      </x:c>
      <x:c r="D695" s="38" t="s">
        <x:v>1441</x:v>
      </x:c>
      <x:c r="E695" s="38" t="s">
        <x:v>1442</x:v>
      </x:c>
      <x:c r="F695" s="39" t="s">
        <x:v>361</x:v>
      </x:c>
      <x:c r="G695" s="108">
        <x:v>0</x:v>
      </x:c>
      <x:c r="H695" s="108">
        <x:v>602.95511545857312</x:v>
      </x:c>
      <x:c r="I695" s="109">
        <x:f t="shared" si="10"/>
        <x:v>602.96</x:v>
      </x:c>
      <x:c r="J695" s="110" t="n">
        <x:v>0</x:v>
      </x:c>
      <x:c r="K695" s="110" t="n">
        <x:f>J695-G695</x:f>
        <x:v>0</x:v>
      </x:c>
      <x:c r="L695" s="115" t="n">
        <x:f>G695*I695</x:f>
        <x:v>0</x:v>
      </x:c>
      <x:c r="M695" s="115" t="n">
        <x:f>J695*I695</x:f>
        <x:v>0</x:v>
      </x:c>
      <x:c r="N695" s="115" t="n">
        <x:f>M695-L695</x:f>
        <x:v>0</x:v>
      </x:c>
      <x:c r="O695" s="115" t="n">
        <x:v>0</x:v>
      </x:c>
      <x:c r="P695" s="119" t="str">
        <x:f>IF(M695=0,"",O695/M695)</x:f>
      </x:c>
      <x:c r="Q695" s="124" t="str">
        <x:v>SEM HISTÓRICO EM 2025</x:v>
      </x:c>
      <x:c r="R695" s="125" t="str">
        <x:v>PRODUÇÃO</x:v>
      </x:c>
      <x:c r="S695" s="125" t="str">
        <x:v>PRODUÇÃO O&amp;M</x:v>
      </x:c>
    </x:row>
    <x:row r="696">
      <x:c r="A696" s="32" t="s">
        <x:v>56</x:v>
      </x:c>
      <x:c r="B696" s="32" t="s">
        <x:v>26</x:v>
      </x:c>
      <x:c r="C696" s="32">
        <x:v>5013100005</x:v>
      </x:c>
      <x:c r="D696" s="38" t="s">
        <x:v>1443</x:v>
      </x:c>
      <x:c r="E696" s="38" t="s">
        <x:v>1444</x:v>
      </x:c>
      <x:c r="F696" s="39" t="s">
        <x:v>361</x:v>
      </x:c>
      <x:c r="G696" s="108">
        <x:v>0</x:v>
      </x:c>
      <x:c r="H696" s="108">
        <x:v>793.29659583099499</x:v>
      </x:c>
      <x:c r="I696" s="109">
        <x:f t="shared" si="10"/>
        <x:v>793.3</x:v>
      </x:c>
      <x:c r="J696" s="110" t="n">
        <x:v>0</x:v>
      </x:c>
      <x:c r="K696" s="110" t="n">
        <x:f>J696-G696</x:f>
        <x:v>0</x:v>
      </x:c>
      <x:c r="L696" s="115" t="n">
        <x:f>G696*I696</x:f>
        <x:v>0</x:v>
      </x:c>
      <x:c r="M696" s="115" t="n">
        <x:f>J696*I696</x:f>
        <x:v>0</x:v>
      </x:c>
      <x:c r="N696" s="115" t="n">
        <x:f>M696-L696</x:f>
        <x:v>0</x:v>
      </x:c>
      <x:c r="O696" s="115" t="n">
        <x:v>0</x:v>
      </x:c>
      <x:c r="P696" s="119" t="str">
        <x:f>IF(M696=0,"",O696/M696)</x:f>
      </x:c>
      <x:c r="Q696" s="124" t="str">
        <x:v>SEM HISTÓRICO EM 2025</x:v>
      </x:c>
      <x:c r="R696" s="125" t="str">
        <x:v>PRODUÇÃO</x:v>
      </x:c>
      <x:c r="S696" s="125" t="str">
        <x:v>PRODUÇÃO O&amp;M</x:v>
      </x:c>
    </x:row>
    <x:row r="697">
      <x:c r="A697" s="32" t="s">
        <x:v>56</x:v>
      </x:c>
      <x:c r="B697" s="32" t="s">
        <x:v>26</x:v>
      </x:c>
      <x:c r="C697" s="32">
        <x:v>5013100006</x:v>
      </x:c>
      <x:c r="D697" s="38" t="s">
        <x:v>1445</x:v>
      </x:c>
      <x:c r="E697" s="38" t="s">
        <x:v>1446</x:v>
      </x:c>
      <x:c r="F697" s="39" t="s">
        <x:v>361</x:v>
      </x:c>
      <x:c r="G697" s="108">
        <x:v>0</x:v>
      </x:c>
      <x:c r="H697" s="108">
        <x:v>753.69389432321645</x:v>
      </x:c>
      <x:c r="I697" s="109">
        <x:f t="shared" si="10"/>
        <x:v>753.69</x:v>
      </x:c>
      <x:c r="J697" s="110" t="n">
        <x:v>0</x:v>
      </x:c>
      <x:c r="K697" s="110" t="n">
        <x:f>J697-G697</x:f>
        <x:v>0</x:v>
      </x:c>
      <x:c r="L697" s="115" t="n">
        <x:f>G697*I697</x:f>
        <x:v>0</x:v>
      </x:c>
      <x:c r="M697" s="115" t="n">
        <x:f>J697*I697</x:f>
        <x:v>0</x:v>
      </x:c>
      <x:c r="N697" s="115" t="n">
        <x:f>M697-L697</x:f>
        <x:v>0</x:v>
      </x:c>
      <x:c r="O697" s="115" t="n">
        <x:v>0</x:v>
      </x:c>
      <x:c r="P697" s="119" t="str">
        <x:f>IF(M697=0,"",O697/M697)</x:f>
      </x:c>
      <x:c r="Q697" s="124" t="str">
        <x:v>SEM HISTÓRICO EM 2025</x:v>
      </x:c>
      <x:c r="R697" s="125" t="str">
        <x:v>PRODUÇÃO</x:v>
      </x:c>
      <x:c r="S697" s="125" t="str">
        <x:v>PRODUÇÃO O&amp;M</x:v>
      </x:c>
    </x:row>
    <x:row r="698">
      <x:c r="A698" s="32" t="s">
        <x:v>56</x:v>
      </x:c>
      <x:c r="B698" s="32" t="s">
        <x:v>26</x:v>
      </x:c>
      <x:c r="C698" s="32">
        <x:v>5013000001</x:v>
      </x:c>
      <x:c r="D698" s="38" t="s">
        <x:v>1447</x:v>
      </x:c>
      <x:c r="E698" s="38" t="s">
        <x:v>1448</x:v>
      </x:c>
      <x:c r="F698" s="39" t="s">
        <x:v>361</x:v>
      </x:c>
      <x:c r="G698" s="108">
        <x:v>0</x:v>
      </x:c>
      <x:c r="H698" s="108">
        <x:v>991.62074478874376</x:v>
      </x:c>
      <x:c r="I698" s="109">
        <x:f t="shared" si="10"/>
        <x:v>991.62</x:v>
      </x:c>
      <x:c r="J698" s="110" t="n">
        <x:v>0</x:v>
      </x:c>
      <x:c r="K698" s="110" t="n">
        <x:f>J698-G698</x:f>
        <x:v>0</x:v>
      </x:c>
      <x:c r="L698" s="115" t="n">
        <x:f>G698*I698</x:f>
        <x:v>0</x:v>
      </x:c>
      <x:c r="M698" s="115" t="n">
        <x:f>J698*I698</x:f>
        <x:v>0</x:v>
      </x:c>
      <x:c r="N698" s="115" t="n">
        <x:f>M698-L698</x:f>
        <x:v>0</x:v>
      </x:c>
      <x:c r="O698" s="115" t="n">
        <x:v>0</x:v>
      </x:c>
      <x:c r="P698" s="119" t="str">
        <x:f>IF(M698=0,"",O698/M698)</x:f>
      </x:c>
      <x:c r="Q698" s="124" t="str">
        <x:v>SEM HISTÓRICO EM 2025</x:v>
      </x:c>
      <x:c r="R698" s="125" t="str">
        <x:v>PRODUÇÃO</x:v>
      </x:c>
      <x:c r="S698" s="125" t="str">
        <x:v>PRODUÇÃO O&amp;M</x:v>
      </x:c>
    </x:row>
    <x:row r="699">
      <x:c r="A699" s="32" t="s">
        <x:v>56</x:v>
      </x:c>
      <x:c r="B699" s="32" t="s">
        <x:v>26</x:v>
      </x:c>
      <x:c r="C699" s="32">
        <x:v>5013300007</x:v>
      </x:c>
      <x:c r="D699" s="38" t="s">
        <x:v>1449</x:v>
      </x:c>
      <x:c r="E699" s="38" t="s">
        <x:v>1450</x:v>
      </x:c>
      <x:c r="F699" s="39" t="s">
        <x:v>361</x:v>
      </x:c>
      <x:c r="G699" s="108">
        <x:v>0</x:v>
      </x:c>
      <x:c r="H699" s="108">
        <x:v>36.177306927514387</x:v>
      </x:c>
      <x:c r="I699" s="109">
        <x:f t="shared" si="10"/>
        <x:v>36.18</x:v>
      </x:c>
      <x:c r="J699" s="110" t="n">
        <x:v>0</x:v>
      </x:c>
      <x:c r="K699" s="110" t="n">
        <x:f>J699-G699</x:f>
        <x:v>0</x:v>
      </x:c>
      <x:c r="L699" s="115" t="n">
        <x:f>G699*I699</x:f>
        <x:v>0</x:v>
      </x:c>
      <x:c r="M699" s="115" t="n">
        <x:f>J699*I699</x:f>
        <x:v>0</x:v>
      </x:c>
      <x:c r="N699" s="115" t="n">
        <x:f>M699-L699</x:f>
        <x:v>0</x:v>
      </x:c>
      <x:c r="O699" s="115" t="n">
        <x:v>0</x:v>
      </x:c>
      <x:c r="P699" s="119" t="str">
        <x:f>IF(M699=0,"",O699/M699)</x:f>
      </x:c>
      <x:c r="Q699" s="124" t="str">
        <x:v>SEM HISTÓRICO EM 2025</x:v>
      </x:c>
      <x:c r="R699" s="125" t="str">
        <x:v>PRODUÇÃO</x:v>
      </x:c>
      <x:c r="S699" s="125" t="str">
        <x:v>PRODUÇÃO O&amp;M</x:v>
      </x:c>
    </x:row>
    <x:row r="700">
      <x:c r="A700" s="32" t="s">
        <x:v>56</x:v>
      </x:c>
      <x:c r="B700" s="32" t="s">
        <x:v>26</x:v>
      </x:c>
      <x:c r="C700" s="32">
        <x:v>5013300005</x:v>
      </x:c>
      <x:c r="D700" s="38" t="s">
        <x:v>1451</x:v>
      </x:c>
      <x:c r="E700" s="38" t="s">
        <x:v>1452</x:v>
      </x:c>
      <x:c r="F700" s="39" t="s">
        <x:v>361</x:v>
      </x:c>
      <x:c r="G700" s="108">
        <x:v>0</x:v>
      </x:c>
      <x:c r="H700" s="108">
        <x:v>47.597795749859699</x:v>
      </x:c>
      <x:c r="I700" s="109">
        <x:f t="shared" si="10"/>
        <x:v>47.6</x:v>
      </x:c>
      <x:c r="J700" s="110" t="n">
        <x:v>0</x:v>
      </x:c>
      <x:c r="K700" s="110" t="n">
        <x:f>J700-G700</x:f>
        <x:v>0</x:v>
      </x:c>
      <x:c r="L700" s="115" t="n">
        <x:f>G700*I700</x:f>
        <x:v>0</x:v>
      </x:c>
      <x:c r="M700" s="115" t="n">
        <x:f>J700*I700</x:f>
        <x:v>0</x:v>
      </x:c>
      <x:c r="N700" s="115" t="n">
        <x:f>M700-L700</x:f>
        <x:v>0</x:v>
      </x:c>
      <x:c r="O700" s="115" t="n">
        <x:v>0</x:v>
      </x:c>
      <x:c r="P700" s="119" t="str">
        <x:f>IF(M700=0,"",O700/M700)</x:f>
      </x:c>
      <x:c r="Q700" s="124" t="str">
        <x:v>SEM HISTÓRICO EM 2025</x:v>
      </x:c>
      <x:c r="R700" s="125" t="str">
        <x:v>PRODUÇÃO</x:v>
      </x:c>
      <x:c r="S700" s="125" t="str">
        <x:v>PRODUÇÃO O&amp;M</x:v>
      </x:c>
    </x:row>
    <x:row r="701">
      <x:c r="A701" s="32" t="s">
        <x:v>56</x:v>
      </x:c>
      <x:c r="B701" s="32" t="s">
        <x:v>26</x:v>
      </x:c>
      <x:c r="C701" s="32">
        <x:v>5034000052</x:v>
      </x:c>
      <x:c r="D701" s="38" t="s">
        <x:v>1453</x:v>
      </x:c>
      <x:c r="E701" s="38" t="s">
        <x:v>1454</x:v>
      </x:c>
      <x:c r="F701" s="39" t="s">
        <x:v>74</x:v>
      </x:c>
      <x:c r="G701" s="108">
        <x:v>101</x:v>
      </x:c>
      <x:c r="H701" s="108">
        <x:v>475.37316277818053</x:v>
      </x:c>
      <x:c r="I701" s="109">
        <x:f t="shared" si="10"/>
        <x:v>475.37</x:v>
      </x:c>
      <x:c r="J701" s="110" t="n">
        <x:v>0</x:v>
      </x:c>
      <x:c r="K701" s="110" t="n">
        <x:f>J701-G701</x:f>
        <x:v>-101</x:v>
      </x:c>
      <x:c r="L701" s="115" t="n">
        <x:f>G701*I701</x:f>
        <x:v>48012.37</x:v>
      </x:c>
      <x:c r="M701" s="115" t="n">
        <x:f>J701*I701</x:f>
        <x:v>0</x:v>
      </x:c>
      <x:c r="N701" s="115" t="n">
        <x:f>M701-L701</x:f>
        <x:v>-48012.37</x:v>
      </x:c>
      <x:c r="O701" s="115" t="n">
        <x:v>0</x:v>
      </x:c>
      <x:c r="P701" s="119" t="str">
        <x:f>IF(M701=0,"",O701/M701)</x:f>
      </x:c>
      <x:c r="Q701" s="124" t="str">
        <x:v>SEM HISTÓRICO EM 2025</x:v>
      </x:c>
      <x:c r="R701" s="125" t="str">
        <x:v>PRODUÇÃO</x:v>
      </x:c>
      <x:c r="S701" s="125" t="str">
        <x:v>PRODUÇÃO O&amp;M</x:v>
      </x:c>
    </x:row>
    <x:row r="702">
      <x:c r="A702" s="32" t="s">
        <x:v>1112</x:v>
      </x:c>
      <x:c r="B702" s="32" t="s">
        <x:v>1112</x:v>
      </x:c>
      <x:c r="C702" s="32">
        <x:v>5082000259</x:v>
      </x:c>
      <x:c r="D702" s="38" t="s">
        <x:v>1455</x:v>
      </x:c>
      <x:c r="E702" s="38" t="s">
        <x:v>1456</x:v>
      </x:c>
      <x:c r="F702" s="39" t="s">
        <x:v>74</x:v>
      </x:c>
      <x:c r="G702" s="108">
        <x:v>0</x:v>
      </x:c>
      <x:c r="H702" s="108">
        <x:v>186.72820346475692</x:v>
      </x:c>
      <x:c r="I702" s="109">
        <x:f t="shared" si="10"/>
        <x:v>186.73</x:v>
      </x:c>
      <x:c r="J702" s="110" t="n">
        <x:v>0</x:v>
      </x:c>
      <x:c r="K702" s="110" t="n">
        <x:f>J702-G702</x:f>
        <x:v>0</x:v>
      </x:c>
      <x:c r="L702" s="115" t="n">
        <x:f>G702*I702</x:f>
        <x:v>0</x:v>
      </x:c>
      <x:c r="M702" s="115" t="n">
        <x:f>J702*I702</x:f>
        <x:v>0</x:v>
      </x:c>
      <x:c r="N702" s="115" t="n">
        <x:f>M702-L702</x:f>
        <x:v>0</x:v>
      </x:c>
      <x:c r="O702" s="115" t="n">
        <x:v>0</x:v>
      </x:c>
      <x:c r="P702" s="119" t="str">
        <x:f>IF(M702=0,"",O702/M702)</x:f>
      </x:c>
      <x:c r="Q702" s="124" t="str">
        <x:v>FORA DO K | PERDAS</x:v>
      </x:c>
      <x:c r="R702" s="129" t="str">
        <x:v>PERDAS</x:v>
      </x:c>
      <x:c r="S702" s="129" t="str">
        <x:v>PERDAS | DISPONIBILIDADE</x:v>
      </x:c>
    </x:row>
    <x:row r="703">
      <x:c r="A703" s="32" t="s">
        <x:v>1112</x:v>
      </x:c>
      <x:c r="B703" s="32" t="s">
        <x:v>1112</x:v>
      </x:c>
      <x:c r="C703" s="32">
        <x:v>5082000253</x:v>
      </x:c>
      <x:c r="D703" s="38" t="s">
        <x:v>1457</x:v>
      </x:c>
      <x:c r="E703" s="38" t="s">
        <x:v>1458</x:v>
      </x:c>
      <x:c r="F703" s="39" t="s">
        <x:v>74</x:v>
      </x:c>
      <x:c r="G703" s="108">
        <x:v>0</x:v>
      </x:c>
      <x:c r="H703" s="108">
        <x:v>99.199358090652112</x:v>
      </x:c>
      <x:c r="I703" s="109">
        <x:f t="shared" si="10"/>
        <x:v>99.2</x:v>
      </x:c>
      <x:c r="J703" s="110" t="n">
        <x:v>0</x:v>
      </x:c>
      <x:c r="K703" s="110" t="n">
        <x:f>J703-G703</x:f>
        <x:v>0</x:v>
      </x:c>
      <x:c r="L703" s="115" t="n">
        <x:f>G703*I703</x:f>
        <x:v>0</x:v>
      </x:c>
      <x:c r="M703" s="115" t="n">
        <x:f>J703*I703</x:f>
        <x:v>0</x:v>
      </x:c>
      <x:c r="N703" s="115" t="n">
        <x:f>M703-L703</x:f>
        <x:v>0</x:v>
      </x:c>
      <x:c r="O703" s="115" t="n">
        <x:v>0</x:v>
      </x:c>
      <x:c r="P703" s="119" t="str">
        <x:f>IF(M703=0,"",O703/M703)</x:f>
      </x:c>
      <x:c r="Q703" s="124" t="str">
        <x:v>FORA DO K | PERDAS</x:v>
      </x:c>
      <x:c r="R703" s="129" t="str">
        <x:v>PERDAS</x:v>
      </x:c>
      <x:c r="S703" s="129" t="str">
        <x:v>PERDAS | DISPONIBILIDADE</x:v>
      </x:c>
    </x:row>
    <x:row r="704">
      <x:c r="A704" s="32" t="s">
        <x:v>1112</x:v>
      </x:c>
      <x:c r="B704" s="32" t="s">
        <x:v>1112</x:v>
      </x:c>
      <x:c r="C704" s="32">
        <x:v>5082000274</x:v>
      </x:c>
      <x:c r="D704" s="38" t="s">
        <x:v>1459</x:v>
      </x:c>
      <x:c r="E704" s="38" t="s">
        <x:v>1460</x:v>
      </x:c>
      <x:c r="F704" s="39" t="s">
        <x:v>74</x:v>
      </x:c>
      <x:c r="G704" s="108">
        <x:v>0</x:v>
      </x:c>
      <x:c r="H704" s="108">
        <x:v>258.69636521679865</x:v>
      </x:c>
      <x:c r="I704" s="109">
        <x:f t="shared" si="10"/>
        <x:v>258.7</x:v>
      </x:c>
      <x:c r="J704" s="110" t="n">
        <x:v>0</x:v>
      </x:c>
      <x:c r="K704" s="110" t="n">
        <x:f>J704-G704</x:f>
        <x:v>0</x:v>
      </x:c>
      <x:c r="L704" s="115" t="n">
        <x:f>G704*I704</x:f>
        <x:v>0</x:v>
      </x:c>
      <x:c r="M704" s="115" t="n">
        <x:f>J704*I704</x:f>
        <x:v>0</x:v>
      </x:c>
      <x:c r="N704" s="115" t="n">
        <x:f>M704-L704</x:f>
        <x:v>0</x:v>
      </x:c>
      <x:c r="O704" s="115" t="n">
        <x:v>0</x:v>
      </x:c>
      <x:c r="P704" s="119" t="str">
        <x:f>IF(M704=0,"",O704/M704)</x:f>
      </x:c>
      <x:c r="Q704" s="124" t="str">
        <x:v>FORA DO K | PERDAS</x:v>
      </x:c>
      <x:c r="R704" s="129" t="str">
        <x:v>PERDAS</x:v>
      </x:c>
      <x:c r="S704" s="129" t="str">
        <x:v>PERDAS | DISPONIBILIDADE</x:v>
      </x:c>
    </x:row>
    <x:row r="705">
      <x:c r="A705" s="32" t="s">
        <x:v>1112</x:v>
      </x:c>
      <x:c r="B705" s="32" t="s">
        <x:v>1112</x:v>
      </x:c>
      <x:c r="C705" s="32">
        <x:v>5082000217</x:v>
      </x:c>
      <x:c r="D705" s="38" t="s">
        <x:v>1461</x:v>
      </x:c>
      <x:c r="E705" s="38" t="s">
        <x:v>1462</x:v>
      </x:c>
      <x:c r="F705" s="39" t="s">
        <x:v>74</x:v>
      </x:c>
      <x:c r="G705" s="108">
        <x:v>0</x:v>
      </x:c>
      <x:c r="H705" s="108">
        <x:v>134.21089624029403</x:v>
      </x:c>
      <x:c r="I705" s="109">
        <x:f t="shared" si="10"/>
        <x:v>134.21</x:v>
      </x:c>
      <x:c r="J705" s="110" t="n">
        <x:v>0</x:v>
      </x:c>
      <x:c r="K705" s="110" t="n">
        <x:f>J705-G705</x:f>
        <x:v>0</x:v>
      </x:c>
      <x:c r="L705" s="115" t="n">
        <x:f>G705*I705</x:f>
        <x:v>0</x:v>
      </x:c>
      <x:c r="M705" s="115" t="n">
        <x:f>J705*I705</x:f>
        <x:v>0</x:v>
      </x:c>
      <x:c r="N705" s="115" t="n">
        <x:f>M705-L705</x:f>
        <x:v>0</x:v>
      </x:c>
      <x:c r="O705" s="115" t="n">
        <x:v>0</x:v>
      </x:c>
      <x:c r="P705" s="119" t="str">
        <x:f>IF(M705=0,"",O705/M705)</x:f>
      </x:c>
      <x:c r="Q705" s="124" t="str">
        <x:v>FORA DO K | PERDAS</x:v>
      </x:c>
      <x:c r="R705" s="129" t="str">
        <x:v>PERDAS</x:v>
      </x:c>
      <x:c r="S705" s="129" t="str">
        <x:v>PERDAS | DISPONIBILIDADE</x:v>
      </x:c>
    </x:row>
    <x:row r="706">
      <x:c r="A706" s="32" t="s">
        <x:v>1112</x:v>
      </x:c>
      <x:c r="B706" s="32" t="s">
        <x:v>1112</x:v>
      </x:c>
      <x:c r="C706" s="32">
        <x:v>5082000257</x:v>
      </x:c>
      <x:c r="D706" s="38" t="s">
        <x:v>1463</x:v>
      </x:c>
      <x:c r="E706" s="38" t="s">
        <x:v>1464</x:v>
      </x:c>
      <x:c r="F706" s="39" t="s">
        <x:v>74</x:v>
      </x:c>
      <x:c r="G706" s="108">
        <x:v>0</x:v>
      </x:c>
      <x:c r="H706" s="108">
        <x:v>50.572221771705003</x:v>
      </x:c>
      <x:c r="I706" s="109">
        <x:f t="shared" si="10"/>
        <x:v>50.57</x:v>
      </x:c>
      <x:c r="J706" s="110" t="n">
        <x:v>0</x:v>
      </x:c>
      <x:c r="K706" s="110" t="n">
        <x:f>J706-G706</x:f>
        <x:v>0</x:v>
      </x:c>
      <x:c r="L706" s="115" t="n">
        <x:f>G706*I706</x:f>
        <x:v>0</x:v>
      </x:c>
      <x:c r="M706" s="115" t="n">
        <x:f>J706*I706</x:f>
        <x:v>0</x:v>
      </x:c>
      <x:c r="N706" s="115" t="n">
        <x:f>M706-L706</x:f>
        <x:v>0</x:v>
      </x:c>
      <x:c r="O706" s="115" t="n">
        <x:v>0</x:v>
      </x:c>
      <x:c r="P706" s="119" t="str">
        <x:f>IF(M706=0,"",O706/M706)</x:f>
      </x:c>
      <x:c r="Q706" s="124" t="str">
        <x:v>FORA DO K | PERDAS</x:v>
      </x:c>
      <x:c r="R706" s="129" t="str">
        <x:v>PERDAS</x:v>
      </x:c>
      <x:c r="S706" s="129" t="str">
        <x:v>PERDAS | DISPONIBILIDADE</x:v>
      </x:c>
    </x:row>
    <x:row r="707">
      <x:c r="A707" s="32" t="s">
        <x:v>1112</x:v>
      </x:c>
      <x:c r="B707" s="32" t="s">
        <x:v>1112</x:v>
      </x:c>
      <x:c r="C707" s="32">
        <x:v>5082000252</x:v>
      </x:c>
      <x:c r="D707" s="38" t="s">
        <x:v>1465</x:v>
      </x:c>
      <x:c r="E707" s="38" t="s">
        <x:v>1466</x:v>
      </x:c>
      <x:c r="F707" s="39" t="s">
        <x:v>74</x:v>
      </x:c>
      <x:c r="G707" s="108">
        <x:v>0</x:v>
      </x:c>
      <x:c r="H707" s="108">
        <x:v>38.901709055157696</x:v>
      </x:c>
      <x:c r="I707" s="109">
        <x:f t="shared" si="10"/>
        <x:v>38.9</x:v>
      </x:c>
      <x:c r="J707" s="110" t="n">
        <x:v>0</x:v>
      </x:c>
      <x:c r="K707" s="110" t="n">
        <x:f>J707-G707</x:f>
        <x:v>0</x:v>
      </x:c>
      <x:c r="L707" s="115" t="n">
        <x:f>G707*I707</x:f>
        <x:v>0</x:v>
      </x:c>
      <x:c r="M707" s="115" t="n">
        <x:f>J707*I707</x:f>
        <x:v>0</x:v>
      </x:c>
      <x:c r="N707" s="115" t="n">
        <x:f>M707-L707</x:f>
        <x:v>0</x:v>
      </x:c>
      <x:c r="O707" s="115" t="n">
        <x:v>0</x:v>
      </x:c>
      <x:c r="P707" s="119" t="str">
        <x:f>IF(M707=0,"",O707/M707)</x:f>
      </x:c>
      <x:c r="Q707" s="124" t="str">
        <x:v>FORA DO K | PERDAS</x:v>
      </x:c>
      <x:c r="R707" s="129" t="str">
        <x:v>PERDAS</x:v>
      </x:c>
      <x:c r="S707" s="129" t="str">
        <x:v>PERDAS | DISPONIBILIDADE</x:v>
      </x:c>
    </x:row>
    <x:row r="708">
      <x:c r="A708" s="32" t="s">
        <x:v>1112</x:v>
      </x:c>
      <x:c r="B708" s="32" t="s">
        <x:v>1112</x:v>
      </x:c>
      <x:c r="C708" s="32">
        <x:v>5082000255</x:v>
      </x:c>
      <x:c r="D708" s="38" t="s">
        <x:v>1467</x:v>
      </x:c>
      <x:c r="E708" s="38" t="s">
        <x:v>1468</x:v>
      </x:c>
      <x:c r="F708" s="39" t="s">
        <x:v>74</x:v>
      </x:c>
      <x:c r="G708" s="108">
        <x:v>0</x:v>
      </x:c>
      <x:c r="H708" s="108">
        <x:v>46.682050866189229</x:v>
      </x:c>
      <x:c r="I708" s="109">
        <x:f t="shared" si="10"/>
        <x:v>46.68</x:v>
      </x:c>
      <x:c r="J708" s="110" t="n">
        <x:v>0</x:v>
      </x:c>
      <x:c r="K708" s="110" t="n">
        <x:f>J708-G708</x:f>
        <x:v>0</x:v>
      </x:c>
      <x:c r="L708" s="115" t="n">
        <x:f>G708*I708</x:f>
        <x:v>0</x:v>
      </x:c>
      <x:c r="M708" s="115" t="n">
        <x:f>J708*I708</x:f>
        <x:v>0</x:v>
      </x:c>
      <x:c r="N708" s="115" t="n">
        <x:f>M708-L708</x:f>
        <x:v>0</x:v>
      </x:c>
      <x:c r="O708" s="115" t="n">
        <x:v>0</x:v>
      </x:c>
      <x:c r="P708" s="119" t="str">
        <x:f>IF(M708=0,"",O708/M708)</x:f>
      </x:c>
      <x:c r="Q708" s="124" t="str">
        <x:v>FORA DO K | PERDAS</x:v>
      </x:c>
      <x:c r="R708" s="129" t="str">
        <x:v>PERDAS</x:v>
      </x:c>
      <x:c r="S708" s="129" t="str">
        <x:v>PERDAS | DISPONIBILIDADE</x:v>
      </x:c>
    </x:row>
    <x:row r="709">
      <x:c r="A709" s="32" t="s">
        <x:v>1112</x:v>
      </x:c>
      <x:c r="B709" s="32" t="s">
        <x:v>1112</x:v>
      </x:c>
      <x:c r="C709" s="32">
        <x:v>5082000254</x:v>
      </x:c>
      <x:c r="D709" s="38" t="s">
        <x:v>1469</x:v>
      </x:c>
      <x:c r="E709" s="38" t="s">
        <x:v>1470</x:v>
      </x:c>
      <x:c r="F709" s="39" t="s">
        <x:v>74</x:v>
      </x:c>
      <x:c r="G709" s="108">
        <x:v>0</x:v>
      </x:c>
      <x:c r="H709" s="108">
        <x:v>70.023076299283844</x:v>
      </x:c>
      <x:c r="I709" s="109" t="n">
        <x:f t="shared" ref="I709:I728" si="11">ROUND(H709*$E$3,2)</x:f>
        <x:v>70.02</x:v>
      </x:c>
      <x:c r="J709" s="110" t="n">
        <x:v>0</x:v>
      </x:c>
      <x:c r="K709" s="110" t="n">
        <x:f>J709-G709</x:f>
        <x:v>0</x:v>
      </x:c>
      <x:c r="L709" s="115" t="n">
        <x:f>G709*I709</x:f>
        <x:v>0</x:v>
      </x:c>
      <x:c r="M709" s="115" t="n">
        <x:f>J709*I709</x:f>
        <x:v>0</x:v>
      </x:c>
      <x:c r="N709" s="115" t="n">
        <x:f>M709-L709</x:f>
        <x:v>0</x:v>
      </x:c>
      <x:c r="O709" s="115" t="n">
        <x:v>0</x:v>
      </x:c>
      <x:c r="P709" s="119" t="str">
        <x:f>IF(M709=0,"",O709/M709)</x:f>
      </x:c>
      <x:c r="Q709" s="124" t="str">
        <x:v>FORA DO K | PERDAS</x:v>
      </x:c>
      <x:c r="R709" s="129" t="str">
        <x:v>PERDAS</x:v>
      </x:c>
      <x:c r="S709" s="129" t="str">
        <x:v>PERDAS | DISPONIBILIDADE</x:v>
      </x:c>
    </x:row>
    <x:row r="710">
      <x:c r="A710" s="32" t="s">
        <x:v>1112</x:v>
      </x:c>
      <x:c r="B710" s="32" t="s">
        <x:v>1112</x:v>
      </x:c>
      <x:c r="C710" s="32">
        <x:v>5082000262</x:v>
      </x:c>
      <x:c r="D710" s="38" t="s">
        <x:v>1471</x:v>
      </x:c>
      <x:c r="E710" s="38" t="s">
        <x:v>1472</x:v>
      </x:c>
      <x:c r="F710" s="39" t="s">
        <x:v>74</x:v>
      </x:c>
      <x:c r="G710" s="108">
        <x:v>0</x:v>
      </x:c>
      <x:c r="H710" s="108">
        <x:v>9.7254272637894239</x:v>
      </x:c>
      <x:c r="I710" s="109">
        <x:f t="shared" si="11"/>
        <x:v>9.73</x:v>
      </x:c>
      <x:c r="J710" s="110" t="n">
        <x:v>0</x:v>
      </x:c>
      <x:c r="K710" s="110" t="n">
        <x:f>J710-G710</x:f>
        <x:v>0</x:v>
      </x:c>
      <x:c r="L710" s="115" t="n">
        <x:f>G710*I710</x:f>
        <x:v>0</x:v>
      </x:c>
      <x:c r="M710" s="115" t="n">
        <x:f>J710*I710</x:f>
        <x:v>0</x:v>
      </x:c>
      <x:c r="N710" s="115" t="n">
        <x:f>M710-L710</x:f>
        <x:v>0</x:v>
      </x:c>
      <x:c r="O710" s="115" t="n">
        <x:v>0</x:v>
      </x:c>
      <x:c r="P710" s="119" t="str">
        <x:f>IF(M710=0,"",O710/M710)</x:f>
      </x:c>
      <x:c r="Q710" s="124" t="str">
        <x:v>FORA DO K | PERDAS</x:v>
      </x:c>
      <x:c r="R710" s="129" t="str">
        <x:v>PERDAS</x:v>
      </x:c>
      <x:c r="S710" s="129" t="str">
        <x:v>PERDAS | DISPONIBILIDADE</x:v>
      </x:c>
    </x:row>
    <x:row r="711">
      <x:c r="A711" s="32" t="s">
        <x:v>56</x:v>
      </x:c>
      <x:c r="B711" s="32" t="s">
        <x:v>30</x:v>
      </x:c>
      <x:c r="C711" s="32">
        <x:v>5021000196</x:v>
      </x:c>
      <x:c r="D711" s="38" t="s">
        <x:v>1473</x:v>
      </x:c>
      <x:c r="E711" s="38" t="s">
        <x:v>1474</x:v>
      </x:c>
      <x:c r="F711" s="39" t="s">
        <x:v>59</x:v>
      </x:c>
      <x:c r="G711" s="108">
        <x:v>0</x:v>
      </x:c>
      <x:c r="H711" s="108">
        <x:v>656.58708279711982</x:v>
      </x:c>
      <x:c r="I711" s="109">
        <x:f t="shared" si="11"/>
        <x:v>656.59</x:v>
      </x:c>
      <x:c r="J711" s="110" t="n">
        <x:v>0</x:v>
      </x:c>
      <x:c r="K711" s="110" t="n">
        <x:f>J711-G711</x:f>
        <x:v>0</x:v>
      </x:c>
      <x:c r="L711" s="115" t="n">
        <x:f>G711*I711</x:f>
        <x:v>0</x:v>
      </x:c>
      <x:c r="M711" s="115" t="n">
        <x:f>J711*I711</x:f>
        <x:v>0</x:v>
      </x:c>
      <x:c r="N711" s="115" t="n">
        <x:f>M711-L711</x:f>
        <x:v>0</x:v>
      </x:c>
      <x:c r="O711" s="115" t="n">
        <x:v>0</x:v>
      </x:c>
      <x:c r="P711" s="119" t="str">
        <x:f>IF(M711=0,"",O711/M711)</x:f>
      </x:c>
      <x:c r="Q711" s="124" t="str">
        <x:v>SEM HISTÓRICO EM 2025</x:v>
      </x:c>
      <x:c r="R711" s="125" t="str">
        <x:v>PRODUÇÃO</x:v>
      </x:c>
      <x:c r="S711" s="125" t="str">
        <x:v>PRODUÇÃO O&amp;M</x:v>
      </x:c>
    </x:row>
    <x:row r="712">
      <x:c r="A712" s="32" t="s">
        <x:v>56</x:v>
      </x:c>
      <x:c r="B712" s="32" t="s">
        <x:v>30</x:v>
      </x:c>
      <x:c r="C712" s="32">
        <x:v>5021000197</x:v>
      </x:c>
      <x:c r="D712" s="38" t="s">
        <x:v>1475</x:v>
      </x:c>
      <x:c r="E712" s="38" t="s">
        <x:v>1476</x:v>
      </x:c>
      <x:c r="F712" s="39" t="s">
        <x:v>59</x:v>
      </x:c>
      <x:c r="G712" s="108">
        <x:v>0</x:v>
      </x:c>
      <x:c r="H712" s="108">
        <x:v>522.18061790021193</x:v>
      </x:c>
      <x:c r="I712" s="109">
        <x:f t="shared" si="11"/>
        <x:v>522.17999999999995</x:v>
      </x:c>
      <x:c r="J712" s="110" t="n">
        <x:v>0</x:v>
      </x:c>
      <x:c r="K712" s="110" t="n">
        <x:f>J712-G712</x:f>
        <x:v>0</x:v>
      </x:c>
      <x:c r="L712" s="115" t="n">
        <x:f>G712*I712</x:f>
        <x:v>0</x:v>
      </x:c>
      <x:c r="M712" s="115" t="n">
        <x:f>J712*I712</x:f>
        <x:v>0</x:v>
      </x:c>
      <x:c r="N712" s="115" t="n">
        <x:f>M712-L712</x:f>
        <x:v>0</x:v>
      </x:c>
      <x:c r="O712" s="115" t="n">
        <x:v>0</x:v>
      </x:c>
      <x:c r="P712" s="119" t="str">
        <x:f>IF(M712=0,"",O712/M712)</x:f>
      </x:c>
      <x:c r="Q712" s="124" t="str">
        <x:v>SEM HISTÓRICO EM 2025</x:v>
      </x:c>
      <x:c r="R712" s="125" t="str">
        <x:v>PRODUÇÃO</x:v>
      </x:c>
      <x:c r="S712" s="125" t="str">
        <x:v>PRODUÇÃO O&amp;M</x:v>
      </x:c>
    </x:row>
    <x:row r="713">
      <x:c r="A713" s="32" t="s">
        <x:v>56</x:v>
      </x:c>
      <x:c r="B713" s="32" t="s">
        <x:v>30</x:v>
      </x:c>
      <x:c r="C713" s="32">
        <x:v>5024000087</x:v>
      </x:c>
      <x:c r="D713" s="38" t="s">
        <x:v>1477</x:v>
      </x:c>
      <x:c r="E713" s="38" t="s">
        <x:v>1478</x:v>
      </x:c>
      <x:c r="F713" s="39" t="s">
        <x:v>74</x:v>
      </x:c>
      <x:c r="G713" s="108">
        <x:v>0</x:v>
      </x:c>
      <x:c r="H713" s="108">
        <x:v>901.73921681446268</x:v>
      </x:c>
      <x:c r="I713" s="109">
        <x:f t="shared" si="11"/>
        <x:v>901.74</x:v>
      </x:c>
      <x:c r="J713" s="110" t="n">
        <x:v>0</x:v>
      </x:c>
      <x:c r="K713" s="110" t="n">
        <x:f>J713-G713</x:f>
        <x:v>0</x:v>
      </x:c>
      <x:c r="L713" s="115" t="n">
        <x:f>G713*I713</x:f>
        <x:v>0</x:v>
      </x:c>
      <x:c r="M713" s="115" t="n">
        <x:f>J713*I713</x:f>
        <x:v>0</x:v>
      </x:c>
      <x:c r="N713" s="115" t="n">
        <x:f>M713-L713</x:f>
        <x:v>0</x:v>
      </x:c>
      <x:c r="O713" s="115" t="n">
        <x:v>0</x:v>
      </x:c>
      <x:c r="P713" s="119" t="str">
        <x:f>IF(M713=0,"",O713/M713)</x:f>
      </x:c>
      <x:c r="Q713" s="124" t="str">
        <x:v>SEM HISTÓRICO EM 2025</x:v>
      </x:c>
      <x:c r="R713" s="125" t="str">
        <x:v>PRODUÇÃO</x:v>
      </x:c>
      <x:c r="S713" s="125" t="str">
        <x:v>PRODUÇÃO O&amp;M</x:v>
      </x:c>
    </x:row>
    <x:row r="714">
      <x:c r="A714" s="32" t="s">
        <x:v>56</x:v>
      </x:c>
      <x:c r="B714" s="32" t="s">
        <x:v>30</x:v>
      </x:c>
      <x:c r="C714" s="32">
        <x:v>5021000195</x:v>
      </x:c>
      <x:c r="D714" s="38" t="s">
        <x:v>1479</x:v>
      </x:c>
      <x:c r="E714" s="38" t="s">
        <x:v>1480</x:v>
      </x:c>
      <x:c r="F714" s="39" t="s">
        <x:v>59</x:v>
      </x:c>
      <x:c r="G714" s="108">
        <x:v>0</x:v>
      </x:c>
      <x:c r="H714" s="108">
        <x:v>443.63992080886476</x:v>
      </x:c>
      <x:c r="I714" s="109">
        <x:f t="shared" si="11"/>
        <x:v>443.64</x:v>
      </x:c>
      <x:c r="J714" s="110" t="n">
        <x:v>0</x:v>
      </x:c>
      <x:c r="K714" s="110" t="n">
        <x:f>J714-G714</x:f>
        <x:v>0</x:v>
      </x:c>
      <x:c r="L714" s="115" t="n">
        <x:f>G714*I714</x:f>
        <x:v>0</x:v>
      </x:c>
      <x:c r="M714" s="115" t="n">
        <x:f>J714*I714</x:f>
        <x:v>0</x:v>
      </x:c>
      <x:c r="N714" s="115" t="n">
        <x:f>M714-L714</x:f>
        <x:v>0</x:v>
      </x:c>
      <x:c r="O714" s="115" t="n">
        <x:v>0</x:v>
      </x:c>
      <x:c r="P714" s="119" t="str">
        <x:f>IF(M714=0,"",O714/M714)</x:f>
      </x:c>
      <x:c r="Q714" s="124" t="str">
        <x:v>SEM HISTÓRICO EM 2025</x:v>
      </x:c>
      <x:c r="R714" s="125" t="str">
        <x:v>PRODUÇÃO</x:v>
      </x:c>
      <x:c r="S714" s="125" t="str">
        <x:v>PRODUÇÃO O&amp;M</x:v>
      </x:c>
    </x:row>
    <x:row r="715">
      <x:c r="A715" s="32" t="s">
        <x:v>56</x:v>
      </x:c>
      <x:c r="B715" s="32" t="s">
        <x:v>30</x:v>
      </x:c>
      <x:c r="C715" s="32">
        <x:v>5021000198</x:v>
      </x:c>
      <x:c r="D715" s="38" t="s">
        <x:v>1481</x:v>
      </x:c>
      <x:c r="E715" s="38" t="s">
        <x:v>1482</x:v>
      </x:c>
      <x:c r="F715" s="39" t="s">
        <x:v>59</x:v>
      </x:c>
      <x:c r="G715" s="108">
        <x:v>0</x:v>
      </x:c>
      <x:c r="H715" s="108">
        <x:v>361.48437991833424</x:v>
      </x:c>
      <x:c r="I715" s="109">
        <x:f t="shared" si="11"/>
        <x:v>361.48</x:v>
      </x:c>
      <x:c r="J715" s="110" t="n">
        <x:v>0</x:v>
      </x:c>
      <x:c r="K715" s="110" t="n">
        <x:f>J715-G715</x:f>
        <x:v>0</x:v>
      </x:c>
      <x:c r="L715" s="115" t="n">
        <x:f>G715*I715</x:f>
        <x:v>0</x:v>
      </x:c>
      <x:c r="M715" s="115" t="n">
        <x:f>J715*I715</x:f>
        <x:v>0</x:v>
      </x:c>
      <x:c r="N715" s="115" t="n">
        <x:f>M715-L715</x:f>
        <x:v>0</x:v>
      </x:c>
      <x:c r="O715" s="115" t="n">
        <x:v>0</x:v>
      </x:c>
      <x:c r="P715" s="119" t="str">
        <x:f>IF(M715=0,"",O715/M715)</x:f>
      </x:c>
      <x:c r="Q715" s="124" t="str">
        <x:v>SEM HISTÓRICO EM 2025</x:v>
      </x:c>
      <x:c r="R715" s="125" t="str">
        <x:v>PRODUÇÃO</x:v>
      </x:c>
      <x:c r="S715" s="125" t="str">
        <x:v>PRODUÇÃO O&amp;M</x:v>
      </x:c>
    </x:row>
    <x:row r="716">
      <x:c r="A716" s="32" t="s">
        <x:v>56</x:v>
      </x:c>
      <x:c r="B716" s="32" t="s">
        <x:v>26</x:v>
      </x:c>
      <x:c r="C716" s="32">
        <x:v>5031200369</x:v>
      </x:c>
      <x:c r="D716" s="38" t="s">
        <x:v>1483</x:v>
      </x:c>
      <x:c r="E716" s="38" t="s">
        <x:v>1484</x:v>
      </x:c>
      <x:c r="F716" s="39" t="s">
        <x:v>59</x:v>
      </x:c>
      <x:c r="G716" s="108">
        <x:v>0</x:v>
      </x:c>
      <x:c r="H716" s="108">
        <x:v>309.27589685650224</x:v>
      </x:c>
      <x:c r="I716" s="109">
        <x:f t="shared" si="11"/>
        <x:v>309.27999999999997</x:v>
      </x:c>
      <x:c r="J716" s="110" t="n">
        <x:v>0</x:v>
      </x:c>
      <x:c r="K716" s="110" t="n">
        <x:f>J716-G716</x:f>
        <x:v>0</x:v>
      </x:c>
      <x:c r="L716" s="115" t="n">
        <x:f>G716*I716</x:f>
        <x:v>0</x:v>
      </x:c>
      <x:c r="M716" s="115" t="n">
        <x:f>J716*I716</x:f>
        <x:v>0</x:v>
      </x:c>
      <x:c r="N716" s="115" t="n">
        <x:f>M716-L716</x:f>
        <x:v>0</x:v>
      </x:c>
      <x:c r="O716" s="115" t="n">
        <x:v>0</x:v>
      </x:c>
      <x:c r="P716" s="119" t="str">
        <x:f>IF(M716=0,"",O716/M716)</x:f>
      </x:c>
      <x:c r="Q716" s="124" t="str">
        <x:v>SEM HISTÓRICO EM 2025</x:v>
      </x:c>
      <x:c r="R716" s="125" t="str">
        <x:v>PRODUÇÃO</x:v>
      </x:c>
      <x:c r="S716" s="125" t="str">
        <x:v>PRODUÇÃO O&amp;M</x:v>
      </x:c>
    </x:row>
    <x:row r="717">
      <x:c r="A717" s="32" t="s">
        <x:v>56</x:v>
      </x:c>
      <x:c r="B717" s="32" t="s">
        <x:v>26</x:v>
      </x:c>
      <x:c r="C717" s="32">
        <x:v>5031200372</x:v>
      </x:c>
      <x:c r="D717" s="38" t="s">
        <x:v>1485</x:v>
      </x:c>
      <x:c r="E717" s="38" t="s">
        <x:v>1486</x:v>
      </x:c>
      <x:c r="F717" s="39" t="s">
        <x:v>59</x:v>
      </x:c>
      <x:c r="G717" s="108">
        <x:v>0</x:v>
      </x:c>
      <x:c r="H717" s="108">
        <x:v>198.90998759777261</x:v>
      </x:c>
      <x:c r="I717" s="109">
        <x:f t="shared" si="11"/>
        <x:v>198.91</x:v>
      </x:c>
      <x:c r="J717" s="110" t="n">
        <x:v>0</x:v>
      </x:c>
      <x:c r="K717" s="110" t="n">
        <x:f>J717-G717</x:f>
        <x:v>0</x:v>
      </x:c>
      <x:c r="L717" s="115" t="n">
        <x:f>G717*I717</x:f>
        <x:v>0</x:v>
      </x:c>
      <x:c r="M717" s="115" t="n">
        <x:f>J717*I717</x:f>
        <x:v>0</x:v>
      </x:c>
      <x:c r="N717" s="115" t="n">
        <x:f>M717-L717</x:f>
        <x:v>0</x:v>
      </x:c>
      <x:c r="O717" s="115" t="n">
        <x:v>0</x:v>
      </x:c>
      <x:c r="P717" s="119" t="str">
        <x:f>IF(M717=0,"",O717/M717)</x:f>
      </x:c>
      <x:c r="Q717" s="124" t="str">
        <x:v>SEM HISTÓRICO EM 2025</x:v>
      </x:c>
      <x:c r="R717" s="125" t="str">
        <x:v>PRODUÇÃO</x:v>
      </x:c>
      <x:c r="S717" s="125" t="str">
        <x:v>PRODUÇÃO O&amp;M</x:v>
      </x:c>
    </x:row>
    <x:row r="718">
      <x:c r="A718" s="32" t="s">
        <x:v>56</x:v>
      </x:c>
      <x:c r="B718" s="32" t="s">
        <x:v>26</x:v>
      </x:c>
      <x:c r="C718" s="32">
        <x:v>5031200370</x:v>
      </x:c>
      <x:c r="D718" s="38" t="s">
        <x:v>1487</x:v>
      </x:c>
      <x:c r="E718" s="38" t="s">
        <x:v>1488</x:v>
      </x:c>
      <x:c r="F718" s="39" t="s">
        <x:v>59</x:v>
      </x:c>
      <x:c r="G718" s="108">
        <x:v>0</x:v>
      </x:c>
      <x:c r="H718" s="108">
        <x:v>475.73876413390298</x:v>
      </x:c>
      <x:c r="I718" s="109">
        <x:f t="shared" si="11"/>
        <x:v>475.74</x:v>
      </x:c>
      <x:c r="J718" s="110" t="n">
        <x:v>0</x:v>
      </x:c>
      <x:c r="K718" s="110" t="n">
        <x:f>J718-G718</x:f>
        <x:v>0</x:v>
      </x:c>
      <x:c r="L718" s="115" t="n">
        <x:f>G718*I718</x:f>
        <x:v>0</x:v>
      </x:c>
      <x:c r="M718" s="115" t="n">
        <x:f>J718*I718</x:f>
        <x:v>0</x:v>
      </x:c>
      <x:c r="N718" s="115" t="n">
        <x:f>M718-L718</x:f>
        <x:v>0</x:v>
      </x:c>
      <x:c r="O718" s="115" t="n">
        <x:v>0</x:v>
      </x:c>
      <x:c r="P718" s="119" t="str">
        <x:f>IF(M718=0,"",O718/M718)</x:f>
      </x:c>
      <x:c r="Q718" s="124" t="str">
        <x:v>SEM HISTÓRICO EM 2025</x:v>
      </x:c>
      <x:c r="R718" s="125" t="str">
        <x:v>PRODUÇÃO</x:v>
      </x:c>
      <x:c r="S718" s="125" t="str">
        <x:v>PRODUÇÃO O&amp;M</x:v>
      </x:c>
    </x:row>
    <x:row r="719">
      <x:c r="A719" s="32" t="s">
        <x:v>56</x:v>
      </x:c>
      <x:c r="B719" s="32" t="s">
        <x:v>26</x:v>
      </x:c>
      <x:c r="C719" s="32">
        <x:v>5031200371</x:v>
      </x:c>
      <x:c r="D719" s="38" t="s">
        <x:v>1489</x:v>
      </x:c>
      <x:c r="E719" s="38" t="s">
        <x:v>1490</x:v>
      </x:c>
      <x:c r="F719" s="39" t="s">
        <x:v>59</x:v>
      </x:c>
      <x:c r="G719" s="108">
        <x:v>0</x:v>
      </x:c>
      <x:c r="H719" s="108">
        <x:v>305.84838414660385</x:v>
      </x:c>
      <x:c r="I719" s="109">
        <x:f t="shared" si="11"/>
        <x:v>305.85000000000002</x:v>
      </x:c>
      <x:c r="J719" s="110" t="n">
        <x:v>0</x:v>
      </x:c>
      <x:c r="K719" s="110" t="n">
        <x:f>J719-G719</x:f>
        <x:v>0</x:v>
      </x:c>
      <x:c r="L719" s="115" t="n">
        <x:f>G719*I719</x:f>
        <x:v>0</x:v>
      </x:c>
      <x:c r="M719" s="115" t="n">
        <x:f>J719*I719</x:f>
        <x:v>0</x:v>
      </x:c>
      <x:c r="N719" s="115" t="n">
        <x:f>M719-L719</x:f>
        <x:v>0</x:v>
      </x:c>
      <x:c r="O719" s="115" t="n">
        <x:v>0</x:v>
      </x:c>
      <x:c r="P719" s="119" t="str">
        <x:f>IF(M719=0,"",O719/M719)</x:f>
      </x:c>
      <x:c r="Q719" s="124" t="str">
        <x:v>SEM HISTÓRICO EM 2025</x:v>
      </x:c>
      <x:c r="R719" s="125" t="str">
        <x:v>PRODUÇÃO</x:v>
      </x:c>
      <x:c r="S719" s="125" t="str">
        <x:v>PRODUÇÃO O&amp;M</x:v>
      </x:c>
    </x:row>
    <x:row r="720">
      <x:c r="A720" s="32" t="s">
        <x:v>723</x:v>
      </x:c>
      <x:c r="B720" s="32" t="s">
        <x:v>19</x:v>
      </x:c>
      <x:c r="C720" s="32">
        <x:v>5082000209</x:v>
      </x:c>
      <x:c r="D720" s="38" t="s">
        <x:v>1491</x:v>
      </x:c>
      <x:c r="E720" s="38" t="s">
        <x:v>1492</x:v>
      </x:c>
      <x:c r="F720" s="39" t="s">
        <x:v>361</x:v>
      </x:c>
      <x:c r="G720" s="108">
        <x:v>0</x:v>
      </x:c>
      <x:c r="H720" s="108">
        <x:v>124.13601996394219</x:v>
      </x:c>
      <x:c r="I720" s="109" t="n">
        <x:f t="shared" ref="I720:I721" si="12">ROUND(H720*$E$3,2)</x:f>
        <x:v>124.14</x:v>
      </x:c>
      <x:c r="J720" s="110" t="n">
        <x:v>0</x:v>
      </x:c>
      <x:c r="K720" s="110" t="n">
        <x:f>J720-G720</x:f>
        <x:v>0</x:v>
      </x:c>
      <x:c r="L720" s="115" t="n">
        <x:f>G720*I720</x:f>
        <x:v>0</x:v>
      </x:c>
      <x:c r="M720" s="115" t="n">
        <x:f>J720*I720</x:f>
        <x:v>0</x:v>
      </x:c>
      <x:c r="N720" s="115" t="n">
        <x:f>M720-L720</x:f>
        <x:v>0</x:v>
      </x:c>
      <x:c r="O720" s="115" t="n">
        <x:v>0</x:v>
      </x:c>
      <x:c r="P720" s="119" t="str">
        <x:f>IF(M720=0,"",O720/M720)</x:f>
      </x:c>
      <x:c r="Q720" s="124" t="str">
        <x:v>FORA DO K | DISPONIBILIDADE STC</x:v>
      </x:c>
      <x:c r="R720" s="128" t="str">
        <x:v>DISPONIBILIDADE</x:v>
      </x:c>
      <x:c r="S720" s="128" t="str">
        <x:v>DISPONIBILIDADE STC</x:v>
      </x:c>
    </x:row>
    <x:row r="721">
      <x:c r="A721" s="32" t="s">
        <x:v>723</x:v>
      </x:c>
      <x:c r="B721" s="32" t="s">
        <x:v>15</x:v>
      </x:c>
      <x:c r="C721" s="32">
        <x:v>5082000210</x:v>
      </x:c>
      <x:c r="D721" s="38" t="s">
        <x:v>1493</x:v>
      </x:c>
      <x:c r="E721" s="38" t="s">
        <x:v>1494</x:v>
      </x:c>
      <x:c r="F721" s="39" t="s">
        <x:v>361</x:v>
      </x:c>
      <x:c r="G721" s="108">
        <x:v>0</x:v>
      </x:c>
      <x:c r="H721" s="108">
        <x:v>305.28571494276372</x:v>
      </x:c>
      <x:c r="I721" s="109">
        <x:f t="shared" si="12"/>
        <x:v>305.29000000000002</x:v>
      </x:c>
      <x:c r="J721" s="110" t="n">
        <x:v>0</x:v>
      </x:c>
      <x:c r="K721" s="110" t="n">
        <x:f>J721-G721</x:f>
        <x:v>0</x:v>
      </x:c>
      <x:c r="L721" s="115" t="n">
        <x:f>G721*I721</x:f>
        <x:v>0</x:v>
      </x:c>
      <x:c r="M721" s="115" t="n">
        <x:f>J721*I721</x:f>
        <x:v>0</x:v>
      </x:c>
      <x:c r="N721" s="115" t="n">
        <x:f>M721-L721</x:f>
        <x:v>0</x:v>
      </x:c>
      <x:c r="O721" s="115" t="n">
        <x:v>0</x:v>
      </x:c>
      <x:c r="P721" s="119" t="str">
        <x:f>IF(M721=0,"",O721/M721)</x:f>
      </x:c>
      <x:c r="Q721" s="124" t="str">
        <x:v>FORA DO K | DISPONIBILIDADE STC</x:v>
      </x:c>
      <x:c r="R721" s="128" t="str">
        <x:v>DISPONIBILIDADE</x:v>
      </x:c>
      <x:c r="S721" s="128" t="str">
        <x:v>DISPONIBILIDADE STC</x:v>
      </x:c>
    </x:row>
    <x:row r="722">
      <x:c r="A722" s="32" t="s">
        <x:v>723</x:v>
      </x:c>
      <x:c r="B722" s="32" t="s">
        <x:v>15</x:v>
      </x:c>
      <x:c r="C722" s="32">
        <x:v>5010000006</x:v>
      </x:c>
      <x:c r="D722" s="38" t="s">
        <x:v>1495</x:v>
      </x:c>
      <x:c r="E722" s="38" t="s">
        <x:v>1496</x:v>
      </x:c>
      <x:c r="F722" s="39" t="s">
        <x:v>74</x:v>
      </x:c>
      <x:c r="G722" s="108">
        <x:v>0</x:v>
      </x:c>
      <x:c r="H722" s="108">
        <x:v>285.88977467212811</x:v>
      </x:c>
      <x:c r="I722" s="109">
        <x:f t="shared" si="11"/>
        <x:v>285.89</x:v>
      </x:c>
      <x:c r="J722" s="110" t="n">
        <x:v>0</x:v>
      </x:c>
      <x:c r="K722" s="110" t="n">
        <x:f>J722-G722</x:f>
        <x:v>0</x:v>
      </x:c>
      <x:c r="L722" s="115" t="n">
        <x:f>G722*I722</x:f>
        <x:v>0</x:v>
      </x:c>
      <x:c r="M722" s="115" t="n">
        <x:f>J722*I722</x:f>
        <x:v>0</x:v>
      </x:c>
      <x:c r="N722" s="115" t="n">
        <x:f>M722-L722</x:f>
        <x:v>0</x:v>
      </x:c>
      <x:c r="O722" s="115" t="n">
        <x:v>0</x:v>
      </x:c>
      <x:c r="P722" s="119" t="str">
        <x:f>IF(M722=0,"",O722/M722)</x:f>
      </x:c>
      <x:c r="Q722" s="124" t="str">
        <x:v>SEM HISTÓRICO EM 2025</x:v>
      </x:c>
      <x:c r="R722" s="127" t="str">
        <x:v>PRODUÇÃO</x:v>
      </x:c>
      <x:c r="S722" s="127" t="str">
        <x:v>PRODUÇÃO STC</x:v>
      </x:c>
    </x:row>
    <x:row r="723">
      <x:c r="A723" s="32" t="s">
        <x:v>723</x:v>
      </x:c>
      <x:c r="B723" s="32" t="s">
        <x:v>15</x:v>
      </x:c>
      <x:c r="C723" s="32">
        <x:v>5010000007</x:v>
      </x:c>
      <x:c r="D723" s="38" t="s">
        <x:v>1497</x:v>
      </x:c>
      <x:c r="E723" s="38" t="s">
        <x:v>1498</x:v>
      </x:c>
      <x:c r="F723" s="39" t="s">
        <x:v>74</x:v>
      </x:c>
      <x:c r="G723" s="108">
        <x:v>0</x:v>
      </x:c>
      <x:c r="H723" s="108">
        <x:v>195.60879319671923</x:v>
      </x:c>
      <x:c r="I723" s="109">
        <x:f t="shared" si="11"/>
        <x:v>195.61</x:v>
      </x:c>
      <x:c r="J723" s="110" t="n">
        <x:v>0</x:v>
      </x:c>
      <x:c r="K723" s="110" t="n">
        <x:f>J723-G723</x:f>
        <x:v>0</x:v>
      </x:c>
      <x:c r="L723" s="115" t="n">
        <x:f>G723*I723</x:f>
        <x:v>0</x:v>
      </x:c>
      <x:c r="M723" s="115" t="n">
        <x:f>J723*I723</x:f>
        <x:v>0</x:v>
      </x:c>
      <x:c r="N723" s="115" t="n">
        <x:f>M723-L723</x:f>
        <x:v>0</x:v>
      </x:c>
      <x:c r="O723" s="115" t="n">
        <x:v>0</x:v>
      </x:c>
      <x:c r="P723" s="119" t="str">
        <x:f>IF(M723=0,"",O723/M723)</x:f>
      </x:c>
      <x:c r="Q723" s="124" t="str">
        <x:v>SEM HISTÓRICO EM 2025</x:v>
      </x:c>
      <x:c r="R723" s="127" t="str">
        <x:v>PRODUÇÃO</x:v>
      </x:c>
      <x:c r="S723" s="127" t="str">
        <x:v>PRODUÇÃO STC</x:v>
      </x:c>
    </x:row>
    <x:row r="724">
      <x:c r="A724" s="32" t="s">
        <x:v>723</x:v>
      </x:c>
      <x:c r="B724" s="32" t="s">
        <x:v>15</x:v>
      </x:c>
      <x:c r="C724" s="32">
        <x:v>5010000008</x:v>
      </x:c>
      <x:c r="D724" s="38" t="s">
        <x:v>1499</x:v>
      </x:c>
      <x:c r="E724" s="38" t="s">
        <x:v>1500</x:v>
      </x:c>
      <x:c r="F724" s="39" t="s">
        <x:v>74</x:v>
      </x:c>
      <x:c r="G724" s="108">
        <x:v>0</x:v>
      </x:c>
      <x:c r="H724" s="108">
        <x:v>245.04837829039553</x:v>
      </x:c>
      <x:c r="I724" s="109">
        <x:f t="shared" si="11"/>
        <x:v>245.05</x:v>
      </x:c>
      <x:c r="J724" s="110" t="n">
        <x:v>0</x:v>
      </x:c>
      <x:c r="K724" s="110" t="n">
        <x:f>J724-G724</x:f>
        <x:v>0</x:v>
      </x:c>
      <x:c r="L724" s="115" t="n">
        <x:f>G724*I724</x:f>
        <x:v>0</x:v>
      </x:c>
      <x:c r="M724" s="115" t="n">
        <x:f>J724*I724</x:f>
        <x:v>0</x:v>
      </x:c>
      <x:c r="N724" s="115" t="n">
        <x:f>M724-L724</x:f>
        <x:v>0</x:v>
      </x:c>
      <x:c r="O724" s="115" t="n">
        <x:v>0</x:v>
      </x:c>
      <x:c r="P724" s="119" t="str">
        <x:f>IF(M724=0,"",O724/M724)</x:f>
      </x:c>
      <x:c r="Q724" s="124" t="str">
        <x:v>SEM HISTÓRICO EM 2025</x:v>
      </x:c>
      <x:c r="R724" s="127" t="str">
        <x:v>PRODUÇÃO</x:v>
      </x:c>
      <x:c r="S724" s="127" t="str">
        <x:v>PRODUÇÃO STC</x:v>
      </x:c>
    </x:row>
    <x:row r="725">
      <x:c r="A725" s="32" t="s">
        <x:v>723</x:v>
      </x:c>
      <x:c r="B725" s="32" t="s">
        <x:v>15</x:v>
      </x:c>
      <x:c r="C725" s="32">
        <x:v>5010000009</x:v>
      </x:c>
      <x:c r="D725" s="38" t="s">
        <x:v>1501</x:v>
      </x:c>
      <x:c r="E725" s="38" t="s">
        <x:v>1502</x:v>
      </x:c>
      <x:c r="F725" s="39" t="s">
        <x:v>74</x:v>
      </x:c>
      <x:c r="G725" s="108">
        <x:v>0</x:v>
      </x:c>
      <x:c r="H725" s="108">
        <x:v>240.24350812783877</x:v>
      </x:c>
      <x:c r="I725" s="109">
        <x:f t="shared" si="11"/>
        <x:v>240.24</x:v>
      </x:c>
      <x:c r="J725" s="110" t="n">
        <x:v>10426</x:v>
      </x:c>
      <x:c r="K725" s="110" t="n">
        <x:f>J725-G725</x:f>
        <x:v>10426</x:v>
      </x:c>
      <x:c r="L725" s="115" t="n">
        <x:f>G725*I725</x:f>
        <x:v>0</x:v>
      </x:c>
      <x:c r="M725" s="115" t="n">
        <x:f>J725*I725</x:f>
        <x:v>2504742.24</x:v>
      </x:c>
      <x:c r="N725" s="115" t="n">
        <x:f>M725-L725</x:f>
        <x:v>2504742.24</x:v>
      </x:c>
      <x:c r="O725" s="115" t="n">
        <x:v>1425234.2</x:v>
      </x:c>
      <x:c r="P725" s="119" t="n">
        <x:f>IF(M725=0,"",O725/M725)</x:f>
        <x:v>0.569014319014319</x:v>
      </x:c>
      <x:c r="Q725" s="124" t="str">
        <x:v>NÃO PREVISTO PELA EQTL</x:v>
      </x:c>
      <x:c r="R725" s="127" t="str">
        <x:v>PRODUÇÃO</x:v>
      </x:c>
      <x:c r="S725" s="127" t="str">
        <x:v>PRODUÇÃO STC</x:v>
      </x:c>
    </x:row>
    <x:row r="726">
      <x:c r="A726" s="32" t="s">
        <x:v>723</x:v>
      </x:c>
      <x:c r="B726" s="32" t="s">
        <x:v>15</x:v>
      </x:c>
      <x:c r="C726" s="32">
        <x:v>5010000010</x:v>
      </x:c>
      <x:c r="D726" s="38" t="s">
        <x:v>1503</x:v>
      </x:c>
      <x:c r="E726" s="38" t="s">
        <x:v>1504</x:v>
      </x:c>
      <x:c r="F726" s="39" t="s">
        <x:v>74</x:v>
      </x:c>
      <x:c r="G726" s="108">
        <x:v>0</x:v>
      </x:c>
      <x:c r="H726" s="108">
        <x:v>168.17045568948714</x:v>
      </x:c>
      <x:c r="I726" s="109">
        <x:f t="shared" si="11"/>
        <x:v>168.17</x:v>
      </x:c>
      <x:c r="J726" s="110" t="n">
        <x:v>0</x:v>
      </x:c>
      <x:c r="K726" s="110" t="n">
        <x:f>J726-G726</x:f>
        <x:v>0</x:v>
      </x:c>
      <x:c r="L726" s="115" t="n">
        <x:f>G726*I726</x:f>
        <x:v>0</x:v>
      </x:c>
      <x:c r="M726" s="115" t="n">
        <x:f>J726*I726</x:f>
        <x:v>0</x:v>
      </x:c>
      <x:c r="N726" s="115" t="n">
        <x:f>M726-L726</x:f>
        <x:v>0</x:v>
      </x:c>
      <x:c r="O726" s="115" t="n">
        <x:v>0</x:v>
      </x:c>
      <x:c r="P726" s="119" t="str">
        <x:f>IF(M726=0,"",O726/M726)</x:f>
      </x:c>
      <x:c r="Q726" s="124" t="str">
        <x:v>SEM HISTÓRICO EM 2025</x:v>
      </x:c>
      <x:c r="R726" s="127" t="str">
        <x:v>PRODUÇÃO</x:v>
      </x:c>
      <x:c r="S726" s="127" t="str">
        <x:v>PRODUÇÃO STC</x:v>
      </x:c>
    </x:row>
    <x:row r="727">
      <x:c r="A727" s="32" t="s">
        <x:v>723</x:v>
      </x:c>
      <x:c r="B727" s="32" t="s">
        <x:v>15</x:v>
      </x:c>
      <x:c r="C727" s="32">
        <x:v>5010000011</x:v>
      </x:c>
      <x:c r="D727" s="38" t="s">
        <x:v>1505</x:v>
      </x:c>
      <x:c r="E727" s="38" t="s">
        <x:v>1506</x:v>
      </x:c>
      <x:c r="F727" s="39" t="s">
        <x:v>74</x:v>
      </x:c>
      <x:c r="G727" s="108">
        <x:v>0</x:v>
      </x:c>
      <x:c r="H727" s="108">
        <x:v>164.37713714010022</x:v>
      </x:c>
      <x:c r="I727" s="109">
        <x:f t="shared" si="11"/>
        <x:v>164.38</x:v>
      </x:c>
      <x:c r="J727" s="110" t="n">
        <x:v>0</x:v>
      </x:c>
      <x:c r="K727" s="110" t="n">
        <x:f>J727-G727</x:f>
        <x:v>0</x:v>
      </x:c>
      <x:c r="L727" s="115" t="n">
        <x:f>G727*I727</x:f>
        <x:v>0</x:v>
      </x:c>
      <x:c r="M727" s="115" t="n">
        <x:f>J727*I727</x:f>
        <x:v>0</x:v>
      </x:c>
      <x:c r="N727" s="115" t="n">
        <x:f>M727-L727</x:f>
        <x:v>0</x:v>
      </x:c>
      <x:c r="O727" s="115" t="n">
        <x:v>0</x:v>
      </x:c>
      <x:c r="P727" s="119" t="str">
        <x:f>IF(M727=0,"",O727/M727)</x:f>
      </x:c>
      <x:c r="Q727" s="124" t="str">
        <x:v>SEM HISTÓRICO EM 2025</x:v>
      </x:c>
      <x:c r="R727" s="127" t="str">
        <x:v>PRODUÇÃO</x:v>
      </x:c>
      <x:c r="S727" s="127" t="str">
        <x:v>PRODUÇÃO STC</x:v>
      </x:c>
    </x:row>
    <x:row r="728">
      <x:c r="A728" s="32" t="s">
        <x:v>723</x:v>
      </x:c>
      <x:c r="B728" s="32" t="s">
        <x:v>15</x:v>
      </x:c>
      <x:c r="C728" s="32">
        <x:v>5010000012</x:v>
      </x:c>
      <x:c r="D728" s="38" t="s">
        <x:v>1507</x:v>
      </x:c>
      <x:c r="E728" s="38" t="s">
        <x:v>1508</x:v>
      </x:c>
      <x:c r="F728" s="39" t="s">
        <x:v>74</x:v>
      </x:c>
      <x:c r="G728" s="108">
        <x:v>0</x:v>
      </x:c>
      <x:c r="H728" s="108">
        <x:v>115.06399599807014</x:v>
      </x:c>
      <x:c r="I728" s="109">
        <x:f t="shared" si="11"/>
        <x:v>115.06</x:v>
      </x:c>
      <x:c r="J728" s="110" t="n">
        <x:v>0</x:v>
      </x:c>
      <x:c r="K728" s="110" t="n">
        <x:f>J728-G728</x:f>
        <x:v>0</x:v>
      </x:c>
      <x:c r="L728" s="115" t="n">
        <x:f>G728*I728</x:f>
        <x:v>0</x:v>
      </x:c>
      <x:c r="M728" s="115" t="n">
        <x:f>J728*I728</x:f>
        <x:v>0</x:v>
      </x:c>
      <x:c r="N728" s="115" t="n">
        <x:f>M728-L728</x:f>
        <x:v>0</x:v>
      </x:c>
      <x:c r="O728" s="115" t="n">
        <x:v>0</x:v>
      </x:c>
      <x:c r="P728" s="119" t="str">
        <x:f>IF(M728=0,"",O728/M728)</x:f>
      </x:c>
      <x:c r="Q728" s="124" t="str">
        <x:v>SEM HISTÓRICO EM 2025</x:v>
      </x:c>
      <x:c r="R728" s="127" t="str">
        <x:v>PRODUÇÃO</x:v>
      </x:c>
      <x:c r="S728" s="127" t="str">
        <x:v>PRODUÇÃO STC</x:v>
      </x:c>
    </x:row>
    <x:row r="729">
      <x:c r="A729" s="104" t="str">
        <x:v>O&amp;M</x:v>
      </x:c>
      <x:c r="B729" s="104" t="str">
        <x:v>FORA DO ANEXO IX</x:v>
      </x:c>
      <x:c r="C729" s="104" t="str">
        <x:v>5022000252</x:v>
      </x:c>
      <x:c r="D729" s="104" t="str">
        <x:v>INST ESPACADOR/AFASTADOR REDE PRI/SEC LM</x:v>
      </x:c>
      <x:c r="E729" s="104" t="str">
        <x:v>INST ESPACADOR/AFASTADOR REDE PRI/SEC LM</x:v>
      </x:c>
      <x:c r="F729" s="104" t="str">
        <x:v>NÃO INFORMADA</x:v>
      </x:c>
      <x:c r="G729" s="111" t="n">
        <x:v>0</x:v>
      </x:c>
      <x:c r="H729" s="111" t="n">
        <x:v>0</x:v>
      </x:c>
      <x:c r="I729" s="111" t="n">
        <x:f>ROUND(H729*$E$3,2)</x:f>
        <x:v>0</x:v>
      </x:c>
      <x:c r="J729" s="112" t="n">
        <x:v>12191</x:v>
      </x:c>
      <x:c r="K729" s="112" t="n">
        <x:f>J729-G729</x:f>
        <x:v>12191</x:v>
      </x:c>
      <x:c r="L729" s="116" t="n">
        <x:f>G729*I729</x:f>
        <x:v>0</x:v>
      </x:c>
      <x:c r="M729" s="116" t="n">
        <x:v>0</x:v>
      </x:c>
      <x:c r="N729" s="116" t="n">
        <x:f>M729-L729</x:f>
        <x:v>0</x:v>
      </x:c>
      <x:c r="O729" s="116" t="n">
        <x:v>0</x:v>
      </x:c>
      <x:c r="P729" s="120" t="str">
        <x:f>IF(M729=0,"",O729/M729)</x:f>
      </x:c>
      <x:c r="Q729" s="127" t="str">
        <x:v>NÃO PREVISTO PELA EQTL</x:v>
      </x:c>
      <x:c r="R729" s="125" t="str">
        <x:v>PRODUÇÃO</x:v>
      </x:c>
      <x:c r="S729" s="125" t="str">
        <x:v>PRODUÇÃO O&amp;M</x:v>
      </x:c>
    </x:row>
    <x:row r="730">
      <x:c r="A730" s="99" t="str">
        <x:v>O&amp;M</x:v>
      </x:c>
      <x:c r="B730" s="99" t="str">
        <x:v>FORA DO ANEXO IX</x:v>
      </x:c>
      <x:c r="C730" s="99" t="str">
        <x:v>5022000253</x:v>
      </x:c>
      <x:c r="D730" s="99" t="str">
        <x:v>RET ESPACADOR/AFASTADOR REDE PRI/SEC LM</x:v>
      </x:c>
      <x:c r="E730" s="99" t="str">
        <x:v>RET ESPACADOR/AFASTADOR REDE PRI/SEC LM</x:v>
      </x:c>
      <x:c r="F730" s="99" t="str">
        <x:v>NÃO INFORMADA</x:v>
      </x:c>
      <x:c r="G730" s="112" t="n">
        <x:v>0</x:v>
      </x:c>
      <x:c r="H730" s="112" t="n">
        <x:v>0</x:v>
      </x:c>
      <x:c r="I730" s="112" t="n">
        <x:f>ROUND(H730*$E$3,2)</x:f>
        <x:v>0</x:v>
      </x:c>
      <x:c r="J730" s="112" t="n">
        <x:v>31</x:v>
      </x:c>
      <x:c r="K730" s="112" t="n">
        <x:f>J730-G730</x:f>
        <x:v>31</x:v>
      </x:c>
      <x:c r="L730" s="116" t="n">
        <x:f>G730*I730</x:f>
        <x:v>0</x:v>
      </x:c>
      <x:c r="M730" s="116" t="n">
        <x:v>0</x:v>
      </x:c>
      <x:c r="N730" s="116" t="n">
        <x:f>M730-L730</x:f>
        <x:v>0</x:v>
      </x:c>
      <x:c r="O730" s="116" t="n">
        <x:v>0</x:v>
      </x:c>
      <x:c r="P730" s="120" t="str">
        <x:f>IF(M730=0,"",O730/M730)</x:f>
      </x:c>
      <x:c r="Q730" s="127" t="str">
        <x:v>NÃO PREVISTO PELA EQTL</x:v>
      </x:c>
      <x:c r="R730" s="125" t="str">
        <x:v>PRODUÇÃO</x:v>
      </x:c>
      <x:c r="S730" s="125" t="str">
        <x:v>PRODUÇÃO O&amp;M</x:v>
      </x:c>
    </x:row>
    <x:row r="731">
      <x:c r="A731" s="99" t="str">
        <x:v>O&amp;M</x:v>
      </x:c>
      <x:c r="B731" s="99" t="str">
        <x:v>FORA DO ANEXO IX</x:v>
      </x:c>
      <x:c r="C731" s="99" t="str">
        <x:v>5022000284</x:v>
      </x:c>
      <x:c r="D731" s="99" t="str">
        <x:v>INST ESPACADOR LOSANGULAR RDC LM</x:v>
      </x:c>
      <x:c r="E731" s="99" t="str">
        <x:v>INST ESPACADOR LOSANGULAR RDC LM</x:v>
      </x:c>
      <x:c r="F731" s="99" t="str">
        <x:v>NÃO INFORMADA</x:v>
      </x:c>
      <x:c r="G731" s="112" t="n">
        <x:v>0</x:v>
      </x:c>
      <x:c r="H731" s="112" t="n">
        <x:v>0</x:v>
      </x:c>
      <x:c r="I731" s="112" t="n">
        <x:f>ROUND(H731*$E$3,2)</x:f>
        <x:v>0</x:v>
      </x:c>
      <x:c r="J731" s="112" t="n">
        <x:v>17</x:v>
      </x:c>
      <x:c r="K731" s="112" t="n">
        <x:f>J731-G731</x:f>
        <x:v>17</x:v>
      </x:c>
      <x:c r="L731" s="116" t="n">
        <x:f>G731*I731</x:f>
        <x:v>0</x:v>
      </x:c>
      <x:c r="M731" s="116" t="n">
        <x:v>2590.28</x:v>
      </x:c>
      <x:c r="N731" s="116" t="n">
        <x:f>M731-L731</x:f>
        <x:v>2590.28</x:v>
      </x:c>
      <x:c r="O731" s="116" t="n">
        <x:v>1060.27</x:v>
      </x:c>
      <x:c r="P731" s="120" t="n">
        <x:f>IF(M731=0,"",O731/M731)</x:f>
        <x:v>0.40932640486742744</x:v>
      </x:c>
      <x:c r="Q731" s="127" t="str">
        <x:v>NÃO PREVISTO PELA EQTL</x:v>
      </x:c>
      <x:c r="R731" s="125" t="str">
        <x:v>PRODUÇÃO</x:v>
      </x:c>
      <x:c r="S731" s="125" t="str">
        <x:v>PRODUÇÃO O&amp;M</x:v>
      </x:c>
    </x:row>
    <x:row r="732">
      <x:c r="A732" s="99" t="str">
        <x:v>O&amp;M</x:v>
      </x:c>
      <x:c r="B732" s="99" t="str">
        <x:v>FORA DO ANEXO IX</x:v>
      </x:c>
      <x:c r="C732" s="99" t="str">
        <x:v>5022000285</x:v>
      </x:c>
      <x:c r="D732" s="99" t="str">
        <x:v>RET ESPACADOR LOSANGULAR RDC LM</x:v>
      </x:c>
      <x:c r="E732" s="99" t="str">
        <x:v>RET ESPACADOR LOSANGULAR RDC LM</x:v>
      </x:c>
      <x:c r="F732" s="99" t="str">
        <x:v>NÃO INFORMADA</x:v>
      </x:c>
      <x:c r="G732" s="112" t="n">
        <x:v>0</x:v>
      </x:c>
      <x:c r="H732" s="112" t="n">
        <x:v>134.560084</x:v>
      </x:c>
      <x:c r="I732" s="112" t="n">
        <x:f>ROUND(H732*$E$3,2)</x:f>
        <x:v>134.56</x:v>
      </x:c>
      <x:c r="J732" s="112" t="n">
        <x:v>11</x:v>
      </x:c>
      <x:c r="K732" s="112" t="n">
        <x:f>J732-G732</x:f>
        <x:v>11</x:v>
      </x:c>
      <x:c r="L732" s="116" t="n">
        <x:f>G732*I732</x:f>
        <x:v>0</x:v>
      </x:c>
      <x:c r="M732" s="116" t="n">
        <x:v>1480.16</x:v>
      </x:c>
      <x:c r="N732" s="116" t="n">
        <x:f>M732-L732</x:f>
        <x:v>1480.16</x:v>
      </x:c>
      <x:c r="O732" s="116" t="n">
        <x:v>605.87</x:v>
      </x:c>
      <x:c r="P732" s="120" t="n">
        <x:f>IF(M732=0,"",O732/M732)</x:f>
        <x:v>0.4093273700140525</x:v>
      </x:c>
      <x:c r="Q732" s="127" t="str">
        <x:v>NÃO PREVISTO PELA EQTL</x:v>
      </x:c>
      <x:c r="R732" s="125" t="str">
        <x:v>PRODUÇÃO</x:v>
      </x:c>
      <x:c r="S732" s="125" t="str">
        <x:v>PRODUÇÃO O&amp;M</x:v>
      </x:c>
    </x:row>
    <x:row r="733">
      <x:c r="A733" s="99" t="str">
        <x:v>O&amp;M</x:v>
      </x:c>
      <x:c r="B733" s="99" t="str">
        <x:v>FORA DO ANEXO IX</x:v>
      </x:c>
      <x:c r="C733" s="99" t="str">
        <x:v>5024000072</x:v>
      </x:c>
      <x:c r="D733" s="99" t="str">
        <x:v>INST CONEXAO RAMAL DE CONEXAO LM</x:v>
      </x:c>
      <x:c r="E733" s="99" t="str">
        <x:v>INST CONEXAO RAMAL DE CONEXAO LM</x:v>
      </x:c>
      <x:c r="F733" s="99" t="str">
        <x:v>NÃO INFORMADA</x:v>
      </x:c>
      <x:c r="G733" s="112" t="n">
        <x:v>0</x:v>
      </x:c>
      <x:c r="H733" s="112" t="n">
        <x:v>0</x:v>
      </x:c>
      <x:c r="I733" s="112" t="n">
        <x:f>ROUND(H733*$E$3,2)</x:f>
        <x:v>0</x:v>
      </x:c>
      <x:c r="J733" s="112" t="n">
        <x:v>3016</x:v>
      </x:c>
      <x:c r="K733" s="112" t="n">
        <x:f>J733-G733</x:f>
        <x:v>3016</x:v>
      </x:c>
      <x:c r="L733" s="116" t="n">
        <x:f>G733*I733</x:f>
        <x:v>0</x:v>
      </x:c>
      <x:c r="M733" s="116" t="n">
        <x:v>0</x:v>
      </x:c>
      <x:c r="N733" s="116" t="n">
        <x:f>M733-L733</x:f>
        <x:v>0</x:v>
      </x:c>
      <x:c r="O733" s="116" t="n">
        <x:v>0</x:v>
      </x:c>
      <x:c r="P733" s="120" t="str">
        <x:f>IF(M733=0,"",O733/M733)</x:f>
      </x:c>
      <x:c r="Q733" s="127" t="str">
        <x:v>NÃO PREVISTO PELA EQTL</x:v>
      </x:c>
      <x:c r="R733" s="125" t="str">
        <x:v>PRODUÇÃO</x:v>
      </x:c>
      <x:c r="S733" s="125" t="str">
        <x:v>PRODUÇÃO O&amp;M</x:v>
      </x:c>
    </x:row>
    <x:row r="734">
      <x:c r="A734" s="99" t="str">
        <x:v>O&amp;M</x:v>
      </x:c>
      <x:c r="B734" s="99" t="str">
        <x:v>FORA DO ANEXO IX</x:v>
      </x:c>
      <x:c r="C734" s="99" t="str">
        <x:v>5024000073</x:v>
      </x:c>
      <x:c r="D734" s="99" t="str">
        <x:v>RET CONEXAO RAMAL DE CONEXAO LM</x:v>
      </x:c>
      <x:c r="E734" s="99" t="str">
        <x:v>RET CONEXAO RAMAL DE CONEXAO LM</x:v>
      </x:c>
      <x:c r="F734" s="99" t="str">
        <x:v>NÃO INFORMADA</x:v>
      </x:c>
      <x:c r="G734" s="112" t="n">
        <x:v>0</x:v>
      </x:c>
      <x:c r="H734" s="112" t="n">
        <x:v>0</x:v>
      </x:c>
      <x:c r="I734" s="112" t="n">
        <x:f>ROUND(H734*$E$3,2)</x:f>
        <x:v>0</x:v>
      </x:c>
      <x:c r="J734" s="112" t="n">
        <x:v>3016</x:v>
      </x:c>
      <x:c r="K734" s="112" t="n">
        <x:f>J734-G734</x:f>
        <x:v>3016</x:v>
      </x:c>
      <x:c r="L734" s="116" t="n">
        <x:f>G734*I734</x:f>
        <x:v>0</x:v>
      </x:c>
      <x:c r="M734" s="116" t="n">
        <x:v>0</x:v>
      </x:c>
      <x:c r="N734" s="116" t="n">
        <x:f>M734-L734</x:f>
        <x:v>0</x:v>
      </x:c>
      <x:c r="O734" s="116" t="n">
        <x:v>0</x:v>
      </x:c>
      <x:c r="P734" s="120" t="str">
        <x:f>IF(M734=0,"",O734/M734)</x:f>
      </x:c>
      <x:c r="Q734" s="127" t="str">
        <x:v>NÃO PREVISTO PELA EQTL</x:v>
      </x:c>
      <x:c r="R734" s="125" t="str">
        <x:v>PRODUÇÃO</x:v>
      </x:c>
      <x:c r="S734" s="125" t="str">
        <x:v>PRODUÇÃO O&amp;M</x:v>
      </x:c>
    </x:row>
    <x:row r="735">
      <x:c r="A735" s="99" t="str">
        <x:v>O&amp;M</x:v>
      </x:c>
      <x:c r="B735" s="99" t="str">
        <x:v>LIGAÇÃO NOVA</x:v>
      </x:c>
      <x:c r="C735" s="99" t="str">
        <x:v>5082000194</x:v>
      </x:c>
      <x:c r="D735" s="99" t="str">
        <x:v>INST PADRAO ENTRADA PARCIAL STC</x:v>
      </x:c>
      <x:c r="E735" s="99" t="str">
        <x:v>INST PADRAO ENTRADA PARCIAL STC</x:v>
      </x:c>
      <x:c r="F735" s="99" t="str">
        <x:v>UNIDADE</x:v>
      </x:c>
      <x:c r="G735" s="112" t="n">
        <x:v>0</x:v>
      </x:c>
      <x:c r="H735" s="112" t="n">
        <x:v>217.36</x:v>
      </x:c>
      <x:c r="I735" s="112" t="n">
        <x:f>ROUND(H735*$E$3,2)</x:f>
        <x:v>217.36</x:v>
      </x:c>
      <x:c r="J735" s="112" t="n">
        <x:v>2029</x:v>
      </x:c>
      <x:c r="K735" s="112" t="n">
        <x:f>J735-G735</x:f>
        <x:v>2029</x:v>
      </x:c>
      <x:c r="L735" s="116" t="n">
        <x:f>G735*I735</x:f>
        <x:v>0</x:v>
      </x:c>
      <x:c r="M735" s="116" t="n">
        <x:v>441023.44</x:v>
      </x:c>
      <x:c r="N735" s="116" t="n">
        <x:f>M735-L735</x:f>
        <x:v>441023.44</x:v>
      </x:c>
      <x:c r="O735" s="116" t="n">
        <x:v>128861.79</x:v>
      </x:c>
      <x:c r="P735" s="120" t="n">
        <x:f>IF(M735=0,"",O735/M735)</x:f>
        <x:v>0.2921880750828119</x:v>
      </x:c>
      <x:c r="Q735" s="127" t="str">
        <x:v>NÃO PREVISTO PELA EQTL</x:v>
      </x:c>
      <x:c r="R735" s="125" t="str">
        <x:v>PRODUÇÃO</x:v>
      </x:c>
      <x:c r="S735" s="125" t="str">
        <x:v>PRODUÇÃO O&amp;M</x:v>
      </x:c>
    </x:row>
    <x:row r="736">
      <x:c r="A736" s="99" t="str">
        <x:v>O&amp;M</x:v>
      </x:c>
      <x:c r="B736" s="99" t="str">
        <x:v>LIGAÇÃO NOVA</x:v>
      </x:c>
      <x:c r="C736" s="99" t="str">
        <x:v>5082000198</x:v>
      </x:c>
      <x:c r="D736" s="99" t="str">
        <x:v>INST MEDIDOR ELETRONICO STC</x:v>
      </x:c>
      <x:c r="E736" s="99" t="str">
        <x:v>INST MEDIDOR ELETRONICO STC</x:v>
      </x:c>
      <x:c r="F736" s="99" t="str">
        <x:v>UNIDADE</x:v>
      </x:c>
      <x:c r="G736" s="112" t="n">
        <x:v>0</x:v>
      </x:c>
      <x:c r="H736" s="112" t="n">
        <x:v>164.38</x:v>
      </x:c>
      <x:c r="I736" s="112" t="n">
        <x:f>ROUND(H736*$E$3,2)</x:f>
        <x:v>164.38</x:v>
      </x:c>
      <x:c r="J736" s="112" t="n">
        <x:v>2029</x:v>
      </x:c>
      <x:c r="K736" s="112" t="n">
        <x:f>J736-G736</x:f>
        <x:v>2029</x:v>
      </x:c>
      <x:c r="L736" s="116" t="n">
        <x:f>G736*I736</x:f>
        <x:v>0</x:v>
      </x:c>
      <x:c r="M736" s="116" t="n">
        <x:v>333527.02</x:v>
      </x:c>
      <x:c r="N736" s="116" t="n">
        <x:f>M736-L736</x:f>
        <x:v>333527.02</x:v>
      </x:c>
      <x:c r="O736" s="116" t="n">
        <x:v>123140.01</x:v>
      </x:c>
      <x:c r="P736" s="120" t="n">
        <x:f>IF(M736=0,"",O736/M736)</x:f>
        <x:v>0.3692054994524881</x:v>
      </x:c>
      <x:c r="Q736" s="127" t="str">
        <x:v>NÃO PREVISTO PELA EQTL</x:v>
      </x:c>
      <x:c r="R736" s="125" t="str">
        <x:v>PRODUÇÃO</x:v>
      </x:c>
      <x:c r="S736" s="125" t="str">
        <x:v>PRODUÇÃO O&amp;M</x:v>
      </x:c>
    </x:row>
    <x:row r="737">
      <x:c r="A737" s="99" t="str">
        <x:v>O&amp;M</x:v>
      </x:c>
      <x:c r="B737" s="99" t="str">
        <x:v>LIGAÇÃO NOVA</x:v>
      </x:c>
      <x:c r="C737" s="99" t="str">
        <x:v>5082000200</x:v>
      </x:c>
      <x:c r="D737" s="99" t="str">
        <x:v>INST MEDIDOR ELETRONICO C/ FISCALIZ STC</x:v>
      </x:c>
      <x:c r="E737" s="99" t="str">
        <x:v>INST MEDIDOR ELETRONICO C/ FISCALIZ STC</x:v>
      </x:c>
      <x:c r="F737" s="99" t="str">
        <x:v>UNIDADE</x:v>
      </x:c>
      <x:c r="G737" s="112" t="n">
        <x:v>0</x:v>
      </x:c>
      <x:c r="H737" s="112" t="n">
        <x:v>189.67</x:v>
      </x:c>
      <x:c r="I737" s="112" t="n">
        <x:f>ROUND(H737*$E$3,2)</x:f>
        <x:v>189.67</x:v>
      </x:c>
      <x:c r="J737" s="112" t="n">
        <x:v>2</x:v>
      </x:c>
      <x:c r="K737" s="112" t="n">
        <x:f>J737-G737</x:f>
        <x:v>2</x:v>
      </x:c>
      <x:c r="L737" s="116" t="n">
        <x:f>G737*I737</x:f>
        <x:v>0</x:v>
      </x:c>
      <x:c r="M737" s="116" t="n">
        <x:v>379.34</x:v>
      </x:c>
      <x:c r="N737" s="116" t="n">
        <x:f>M737-L737</x:f>
        <x:v>379.34</x:v>
      </x:c>
      <x:c r="O737" s="116" t="n">
        <x:v>488.04</x:v>
      </x:c>
      <x:c r="P737" s="120" t="n">
        <x:f>IF(M737=0,"",O737/M737)</x:f>
        <x:v>1.2865503242473773</x:v>
      </x:c>
      <x:c r="Q737" s="127" t="str">
        <x:v>NÃO PREVISTO PELA EQTL</x:v>
      </x:c>
      <x:c r="R737" s="125" t="str">
        <x:v>PRODUÇÃO</x:v>
      </x:c>
      <x:c r="S737" s="125" t="str">
        <x:v>PRODUÇÃO O&amp;M</x:v>
      </x:c>
    </x:row>
    <x:row r="738">
      <x:c r="A738" s="99" t="str">
        <x:v>PERDAS</x:v>
      </x:c>
      <x:c r="B738" s="99" t="str">
        <x:v>LIGAÇÃO NOVA</x:v>
      </x:c>
      <x:c r="C738" s="99" t="str">
        <x:v>5082000198</x:v>
      </x:c>
      <x:c r="D738" s="99" t="str">
        <x:v>INST MEDIDOR ELETRONICO STC</x:v>
      </x:c>
      <x:c r="E738" s="99" t="str">
        <x:v>INST MEDIDOR ELETRONICO STC</x:v>
      </x:c>
      <x:c r="F738" s="99" t="str">
        <x:v>UNIDADE</x:v>
      </x:c>
      <x:c r="G738" s="112" t="n">
        <x:v>0</x:v>
      </x:c>
      <x:c r="H738" s="112" t="n">
        <x:v>164.38</x:v>
      </x:c>
      <x:c r="I738" s="112" t="n">
        <x:f>ROUND(H738*$E$3,2)</x:f>
        <x:v>164.38</x:v>
      </x:c>
      <x:c r="J738" s="112" t="n">
        <x:v>62192</x:v>
      </x:c>
      <x:c r="K738" s="112" t="n">
        <x:f>J738-G738</x:f>
        <x:v>62192</x:v>
      </x:c>
      <x:c r="L738" s="116" t="n">
        <x:f>G738*I738</x:f>
        <x:v>0</x:v>
      </x:c>
      <x:c r="M738" s="116" t="n">
        <x:v>10223120.96</x:v>
      </x:c>
      <x:c r="N738" s="116" t="n">
        <x:f>M738-L738</x:f>
        <x:v>10223120.96</x:v>
      </x:c>
      <x:c r="O738" s="116" t="n">
        <x:v>13253737.12</x:v>
      </x:c>
      <x:c r="P738" s="120" t="n">
        <x:f>IF(M738=0,"",O738/M738)</x:f>
        <x:v>1.296447256357221</x:v>
      </x:c>
      <x:c r="Q738" s="127" t="str">
        <x:v>FORA DO K | PERDAS | DISPONIBILIDADE</x:v>
      </x:c>
      <x:c r="R738" s="129" t="str">
        <x:v>PERDAS</x:v>
      </x:c>
      <x:c r="S738" s="129" t="str">
        <x:v>PERDAS | DISPONIBILIDADE</x:v>
      </x:c>
    </x:row>
    <x:row r="739">
      <x:c r="A739" s="99" t="str">
        <x:v>PERDAS</x:v>
      </x:c>
      <x:c r="B739" s="99" t="str">
        <x:v>LIGAÇÃO NOVA</x:v>
      </x:c>
      <x:c r="C739" s="99" t="str">
        <x:v>5082000199</x:v>
      </x:c>
      <x:c r="D739" s="99" t="str">
        <x:v>RET MEDIDOR ELETRONICO STC</x:v>
      </x:c>
      <x:c r="E739" s="99" t="str">
        <x:v>RET MEDIDOR ELETRONICO STC</x:v>
      </x:c>
      <x:c r="F739" s="99" t="str">
        <x:v>UNIDADE</x:v>
      </x:c>
      <x:c r="G739" s="112" t="n">
        <x:v>0</x:v>
      </x:c>
      <x:c r="H739" s="112" t="n">
        <x:v>115.06</x:v>
      </x:c>
      <x:c r="I739" s="112" t="n">
        <x:f>ROUND(H739*$E$3,2)</x:f>
        <x:v>115.06</x:v>
      </x:c>
      <x:c r="J739" s="112" t="n">
        <x:v>56028</x:v>
      </x:c>
      <x:c r="K739" s="112" t="n">
        <x:f>J739-G739</x:f>
        <x:v>56028</x:v>
      </x:c>
      <x:c r="L739" s="116" t="n">
        <x:f>G739*I739</x:f>
        <x:v>0</x:v>
      </x:c>
      <x:c r="M739" s="116" t="n">
        <x:v>6446581.68</x:v>
      </x:c>
      <x:c r="N739" s="116" t="n">
        <x:f>M739-L739</x:f>
        <x:v>6446581.68</x:v>
      </x:c>
      <x:c r="O739" s="116" t="n">
        <x:v>3600919.56</x:v>
      </x:c>
      <x:c r="P739" s="120" t="n">
        <x:f>IF(M739=0,"",O739/M739)</x:f>
        <x:v>0.5585781331479228</x:v>
      </x:c>
      <x:c r="Q739" s="127" t="str">
        <x:v>FORA DO K | PERDAS | DISPONIBILIDADE</x:v>
      </x:c>
      <x:c r="R739" s="129" t="str">
        <x:v>PERDAS</x:v>
      </x:c>
      <x:c r="S739" s="129" t="str">
        <x:v>PERDAS | DISPONIBILIDADE</x:v>
      </x:c>
    </x:row>
    <x:row r="740">
      <x:c r="A740" s="99" t="str">
        <x:v>PERDAS</x:v>
      </x:c>
      <x:c r="B740" s="99" t="str">
        <x:v>LIGAÇÃO NOVA</x:v>
      </x:c>
      <x:c r="C740" s="99" t="str">
        <x:v>5082000203</x:v>
      </x:c>
      <x:c r="D740" s="99" t="str">
        <x:v>INST RAMAL DE CONEXAO CONC/MULTIPLEX STC</x:v>
      </x:c>
      <x:c r="E740" s="99" t="str">
        <x:v>INST RAMAL DE CONEXAO CONC/MULTIPLEX STC</x:v>
      </x:c>
      <x:c r="F740" s="99" t="str">
        <x:v>UNIDADE</x:v>
      </x:c>
      <x:c r="G740" s="112" t="n">
        <x:v>0</x:v>
      </x:c>
      <x:c r="H740" s="112" t="n">
        <x:v>240.24</x:v>
      </x:c>
      <x:c r="I740" s="112" t="n">
        <x:f>ROUND(H740*$E$3,2)</x:f>
        <x:v>240.24</x:v>
      </x:c>
      <x:c r="J740" s="112" t="n">
        <x:v>9662</x:v>
      </x:c>
      <x:c r="K740" s="112" t="n">
        <x:f>J740-G740</x:f>
        <x:v>9662</x:v>
      </x:c>
      <x:c r="L740" s="116" t="n">
        <x:f>G740*I740</x:f>
        <x:v>0</x:v>
      </x:c>
      <x:c r="M740" s="116" t="n">
        <x:v>2321198.88</x:v>
      </x:c>
      <x:c r="N740" s="116" t="n">
        <x:f>M740-L740</x:f>
        <x:v>2321198.88</x:v>
      </x:c>
      <x:c r="O740" s="116" t="n">
        <x:v>2059068.82</x:v>
      </x:c>
      <x:c r="P740" s="120" t="n">
        <x:f>IF(M740=0,"",O740/M740)</x:f>
        <x:v>0.8870712620712622</x:v>
      </x:c>
      <x:c r="Q740" s="127" t="str">
        <x:v>FORA DO K | PERDAS | DISPONIBILIDADE</x:v>
      </x:c>
      <x:c r="R740" s="129" t="str">
        <x:v>PERDAS</x:v>
      </x:c>
      <x:c r="S740" s="129" t="str">
        <x:v>PERDAS | DISPONIBILIDADE</x:v>
      </x:c>
    </x:row>
    <x:row r="741">
      <x:c r="A741" s="99" t="str">
        <x:v>STC</x:v>
      </x:c>
      <x:c r="B741" s="99" t="str">
        <x:v>FORA DO ANEXO IX</x:v>
      </x:c>
      <x:c r="C741" s="99" t="str">
        <x:v>5082000249</x:v>
      </x:c>
      <x:c r="D741" s="99" t="str">
        <x:v>RET RAMAL CONEX CONC/MULT NORM STC</x:v>
      </x:c>
      <x:c r="E741" s="99" t="str">
        <x:v>RET RAMAL CONEX CONC/MULT NORM STC</x:v>
      </x:c>
      <x:c r="F741" s="99" t="str">
        <x:v>NÃO INFORMADA</x:v>
      </x:c>
      <x:c r="G741" s="112" t="n">
        <x:v>0</x:v>
      </x:c>
      <x:c r="H741" s="112" t="n">
        <x:v>61.209995</x:v>
      </x:c>
      <x:c r="I741" s="112" t="n">
        <x:f>ROUND(H741*$E$3,2)</x:f>
        <x:v>61.21</x:v>
      </x:c>
      <x:c r="J741" s="112" t="n">
        <x:v>15865</x:v>
      </x:c>
      <x:c r="K741" s="112" t="n">
        <x:f>J741-G741</x:f>
        <x:v>15865</x:v>
      </x:c>
      <x:c r="L741" s="116" t="n">
        <x:f>G741*I741</x:f>
        <x:v>0</x:v>
      </x:c>
      <x:c r="M741" s="116" t="n">
        <x:v>971096.56</x:v>
      </x:c>
      <x:c r="N741" s="116" t="n">
        <x:f>M741-L741</x:f>
        <x:v>971096.56</x:v>
      </x:c>
      <x:c r="O741" s="116" t="n">
        <x:v>561779.65</x:v>
      </x:c>
      <x:c r="P741" s="120" t="n">
        <x:f>IF(M741=0,"",O741/M741)</x:f>
        <x:v>0.5785002986726675</x:v>
      </x:c>
      <x:c r="Q741" s="127" t="str">
        <x:v>NÃO PREVISTO PELA EQTL</x:v>
      </x:c>
      <x:c r="R741" s="127" t="str">
        <x:v>PRODUÇÃO</x:v>
      </x:c>
      <x:c r="S741" s="127" t="str">
        <x:v>PRODUÇÃO STC</x:v>
      </x:c>
    </x:row>
    <x:row r="742">
      <x:c r="A742" s="99" t="str">
        <x:v>STC</x:v>
      </x:c>
      <x:c r="B742" s="99" t="str">
        <x:v>FORA DO ANEXO IX</x:v>
      </x:c>
      <x:c r="C742" s="99" t="str">
        <x:v>5082000252</x:v>
      </x:c>
      <x:c r="D742" s="99" t="str">
        <x:v>RET MEDIDOR TRAFO ENERGIZ MF STC</x:v>
      </x:c>
      <x:c r="E742" s="99" t="str">
        <x:v>RET MEDIDOR TRAFO ENERGIZ MF STC</x:v>
      </x:c>
      <x:c r="F742" s="99" t="str">
        <x:v>NÃO INFORMADA</x:v>
      </x:c>
      <x:c r="G742" s="112" t="n">
        <x:v>0</x:v>
      </x:c>
      <x:c r="H742" s="112" t="n">
        <x:v>38.654875</x:v>
      </x:c>
      <x:c r="I742" s="112" t="n">
        <x:f>ROUND(H742*$E$3,2)</x:f>
        <x:v>38.65</x:v>
      </x:c>
      <x:c r="J742" s="112" t="n">
        <x:v>23682</x:v>
      </x:c>
      <x:c r="K742" s="112" t="n">
        <x:f>J742-G742</x:f>
        <x:v>23682</x:v>
      </x:c>
      <x:c r="L742" s="116" t="n">
        <x:f>G742*I742</x:f>
        <x:v>0</x:v>
      </x:c>
      <x:c r="M742" s="116" t="n">
        <x:v>915424.75</x:v>
      </x:c>
      <x:c r="N742" s="116" t="n">
        <x:f>M742-L742</x:f>
        <x:v>915424.75</x:v>
      </x:c>
      <x:c r="O742" s="116" t="n">
        <x:v>337231.68</x:v>
      </x:c>
      <x:c r="P742" s="120" t="n">
        <x:f>IF(M742=0,"",O742/M742)</x:f>
        <x:v>0.3683882044919585</x:v>
      </x:c>
      <x:c r="Q742" s="127" t="str">
        <x:v>NÃO PREVISTO PELA EQTL</x:v>
      </x:c>
      <x:c r="R742" s="127" t="str">
        <x:v>PRODUÇÃO</x:v>
      </x:c>
      <x:c r="S742" s="127" t="str">
        <x:v>PRODUÇÃO STC</x:v>
      </x:c>
    </x:row>
    <x:row r="743">
      <x:c r="A743" s="103" t="str">
        <x:v>STC</x:v>
      </x:c>
      <x:c r="B743" s="103" t="str">
        <x:v>FORA DO ANEXO IX</x:v>
      </x:c>
      <x:c r="C743" s="103" t="str">
        <x:v>5082000257</x:v>
      </x:c>
      <x:c r="D743" s="103" t="str">
        <x:v>INST MEDIDOR TRAFO ENERGIZ MF STC</x:v>
      </x:c>
      <x:c r="E743" s="103" t="str">
        <x:v>INST MEDIDOR TRAFO ENERGIZ MF STC</x:v>
      </x:c>
      <x:c r="F743" s="103" t="str">
        <x:v>NÃO INFORMADA</x:v>
      </x:c>
      <x:c r="G743" s="113" t="n">
        <x:v>0</x:v>
      </x:c>
      <x:c r="H743" s="113" t="n">
        <x:v>50.251337</x:v>
      </x:c>
      <x:c r="I743" s="113" t="n">
        <x:f>ROUND(H743*$E$3,2)</x:f>
        <x:v>50.25</x:v>
      </x:c>
      <x:c r="J743" s="113" t="n">
        <x:v>23657</x:v>
      </x:c>
      <x:c r="K743" s="113" t="n">
        <x:f>J743-G743</x:f>
        <x:v>23657</x:v>
      </x:c>
      <x:c r="L743" s="117" t="n">
        <x:f>G743*I743</x:f>
        <x:v>0</x:v>
      </x:c>
      <x:c r="M743" s="117" t="n">
        <x:v>1188795.89</x:v>
      </x:c>
      <x:c r="N743" s="117" t="n">
        <x:f>M743-L743</x:f>
        <x:v>1188795.89</x:v>
      </x:c>
      <x:c r="O743" s="117" t="n">
        <x:v>2492738.09</x:v>
      </x:c>
      <x:c r="P743" s="121" t="n">
        <x:f>IF(M743=0,"",O743/M743)</x:f>
        <x:v>2.0968596131334203</x:v>
      </x:c>
      <x:c r="Q743" s="130" t="str">
        <x:v>NÃO PREVISTO PELA EQTL</x:v>
      </x:c>
      <x:c r="R743" s="130" t="str">
        <x:v>PRODUÇÃO</x:v>
      </x:c>
      <x:c r="S743" s="130" t="str">
        <x:v>PRODUÇÃO STC</x:v>
      </x:c>
    </x:row>
    <x:row r="745">
      <x:c r="A745" s="132" t="str">
        <x:v>TOTAL PRODUÇÃO | O&amp;M + STC</x:v>
      </x:c>
      <x:c r="B745" s="132"/>
      <x:c r="C745" s="132"/>
      <x:c r="D745" s="132"/>
      <x:c r="E745" s="132"/>
      <x:c r="F745" s="132"/>
      <x:c r="G745" s="132"/>
      <x:c r="H745" s="132"/>
      <x:c r="I745" s="132"/>
      <x:c r="J745" s="132"/>
      <x:c r="K745" s="132"/>
      <x:c r="L745" s="133" t="n">
        <x:v>307724750.36</x:v>
      </x:c>
      <x:c r="M745" s="133" t="n">
        <x:v>210776173.6</x:v>
      </x:c>
      <x:c r="N745" s="133" t="n">
        <x:f>M745-L745</x:f>
        <x:v>-96948576.76000002</x:v>
      </x:c>
      <x:c r="O745" s="133" t="n">
        <x:v>282536621.19</x:v>
      </x:c>
      <x:c r="P745" s="134" t="n">
        <x:f>IF(M745=0,"",O745/M745)</x:f>
        <x:v>1.3404580620491917</x:v>
      </x:c>
      <x:c r="Q745" s="135" t="str">
        <x:v>EXCLUI PERDAS E DISPONIBILIDADE</x:v>
      </x:c>
      <x:c r="R745" s="135" t="str">
        <x:v>PRODUÇÃO</x:v>
      </x:c>
      <x:c r="S745" s="135" t="str">
        <x:v>PRODUÇÃO O&amp;M + STC</x:v>
      </x:c>
    </x:row>
  </x:sheetData>
  <x:mergeCells>
    <x:mergeCell ref="J1:S1"/>
    <x:mergeCell ref="J2:S3"/>
    <x:mergeCell ref="A745:K745"/>
  </x:mergeCells>
  <x:conditionalFormatting sqref="A6:A6">
    <x:cfRule type="duplicateValues" dxfId="18" priority="27"/>
  </x:conditionalFormatting>
  <x:conditionalFormatting sqref="B4:B4">
    <x:cfRule type="duplicateValues" dxfId="17" priority="1"/>
  </x:conditionalFormatting>
  <x:conditionalFormatting sqref="C6:C6">
    <x:cfRule type="duplicateValues" dxfId="16" priority="26"/>
  </x:conditionalFormatting>
  <x:conditionalFormatting sqref="C7:C7">
    <x:cfRule type="duplicateValues" dxfId="15" priority="25"/>
  </x:conditionalFormatting>
  <x:conditionalFormatting sqref="C7:C528 C567:C671 C713:C728">
    <x:cfRule type="duplicateValues" dxfId="14" priority="63"/>
  </x:conditionalFormatting>
  <x:conditionalFormatting sqref="C8:C528 C567:C671 C713:C728">
    <x:cfRule type="duplicateValues" dxfId="13" priority="66"/>
  </x:conditionalFormatting>
  <x:conditionalFormatting sqref="C529:C566">
    <x:cfRule type="duplicateValues" dxfId="12" priority="53"/>
    <x:cfRule type="duplicateValues" dxfId="11" priority="54"/>
  </x:conditionalFormatting>
  <x:conditionalFormatting sqref="C672:C672">
    <x:cfRule type="duplicateValues" dxfId="10" priority="8"/>
    <x:cfRule type="duplicateValues" dxfId="9" priority="9"/>
  </x:conditionalFormatting>
  <x:conditionalFormatting sqref="C673:C712">
    <x:cfRule type="duplicateValues" dxfId="8" priority="5"/>
    <x:cfRule type="duplicateValues" dxfId="7" priority="6"/>
  </x:conditionalFormatting>
  <x:conditionalFormatting sqref="D521:D523">
    <x:cfRule type="duplicateValues" dxfId="6" priority="17"/>
  </x:conditionalFormatting>
  <x:conditionalFormatting sqref="D524:D528 D4:D520 C1:C3 D667:D671 D567:D663 D713:D1048576">
    <x:cfRule type="duplicateValues" dxfId="5" priority="41"/>
  </x:conditionalFormatting>
  <x:conditionalFormatting sqref="D529:D566">
    <x:cfRule type="duplicateValues" dxfId="4" priority="62"/>
  </x:conditionalFormatting>
  <x:conditionalFormatting sqref="D664:D666">
    <x:cfRule type="duplicateValues" dxfId="3" priority="10"/>
  </x:conditionalFormatting>
  <x:conditionalFormatting sqref="D672:D672">
    <x:cfRule type="duplicateValues" dxfId="2" priority="7"/>
  </x:conditionalFormatting>
  <x:conditionalFormatting sqref="D673:D712">
    <x:cfRule type="duplicateValues" dxfId="1" priority="4"/>
  </x:conditionalFormatting>
  <x:conditionalFormatting sqref="E6:E6">
    <x:cfRule type="duplicateValues" dxfId="0" priority="2"/>
  </x:conditionalFormatting>
  <x:conditionalFormatting sqref="K7:K743">
    <x:cfRule type="cellIs" dxfId="21" priority="67" operator="greaterThanOrEqual">
      <x:formula>0</x:formula>
    </x:cfRule>
    <x:cfRule type="cellIs" dxfId="22" priority="68" operator="lessThan">
      <x:formula>0</x:formula>
    </x:cfRule>
  </x:conditionalFormatting>
  <x:conditionalFormatting sqref="N7:N743">
    <x:cfRule type="cellIs" dxfId="23" priority="69" operator="greaterThanOrEqual">
      <x:formula>0</x:formula>
    </x:cfRule>
    <x:cfRule type="cellIs" dxfId="24" priority="70" operator="lessThan">
      <x:formula>0</x:formula>
    </x:cfRule>
  </x:conditionalFormatting>
  <x:conditionalFormatting sqref="Q7:Q743">
    <x:cfRule type="containsText" dxfId="25" priority="71" operator="containsText" text="SETUP MAIOR"/>
    <x:cfRule type="containsText" dxfId="26" priority="72" operator="containsText" text="EQTL MAIOR"/>
    <x:cfRule type="containsText" dxfId="27" priority="73" operator="containsText" text="NÃO PREVISTO"/>
    <x:cfRule type="containsText" dxfId="28" priority="74" operator="containsText" text="FORA DO K"/>
  </x:conditionalFormatting>
  <x:dataValidations count="2">
    <x:dataValidation type="date" operator="greaterThan" allowBlank="1" showInputMessage="1" showErrorMessage="1" sqref="E2">
      <x:formula1>1</x:formula1>
    </x:dataValidation>
    <x:dataValidation type="decimal" operator="notEqual" allowBlank="1" showInputMessage="1" showErrorMessage="1" sqref="E3">
      <x:formula1>248320823023423</x:formula1>
    </x:dataValidation>
  </x:dataValidations>
  <x:pageMargins left="0.7" right="0.7" top="0.75" bottom="0.75" header="0.3" footer="0.3"/>
  <x:drawing xmlns:r="http://schemas.openxmlformats.org/officeDocument/2006/relationships" r:id="R05d48105d79b49a3"/>
</x:worksheet>
</file>